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otsiaalministeerium.ee\dfs\kasutajadSKA\marie.johanson\Desktop\2024\2025\9. MÄRGISED\TET märgis\"/>
    </mc:Choice>
  </mc:AlternateContent>
  <xr:revisionPtr revIDLastSave="0" documentId="8_{2DCA56AF-E1F0-4C8E-B8D5-4983CDD3DAEF}" xr6:coauthVersionLast="47" xr6:coauthVersionMax="47" xr10:uidLastSave="{00000000-0000-0000-0000-000000000000}"/>
  <bookViews>
    <workbookView xWindow="-110" yWindow="-110" windowWidth="19420" windowHeight="10300" xr2:uid="{00000000-000D-0000-FFFF-FFFF00000000}"/>
  </bookViews>
  <sheets>
    <sheet name="Tegevukava vorm" sheetId="5" r:id="rId1"/>
    <sheet name="Taotlus_küsimustiku kokkuvõte" sheetId="3" r:id="rId2"/>
    <sheet name="Küsimustik" sheetId="1" r:id="rId3"/>
    <sheet name="Küsimustiku juhend" sheetId="4" r:id="rId4"/>
    <sheet name="Hindamisvorm" sheetId="6"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5" i="6" l="1"/>
  <c r="P35" i="6"/>
  <c r="M35" i="6"/>
  <c r="K35" i="6"/>
  <c r="H35" i="6"/>
  <c r="F35" i="6"/>
  <c r="R32" i="6"/>
  <c r="P32" i="6"/>
  <c r="M32" i="6"/>
  <c r="K32" i="6"/>
  <c r="H32" i="6"/>
  <c r="F32" i="6"/>
  <c r="V29" i="6"/>
  <c r="U29" i="6"/>
  <c r="R29" i="6"/>
  <c r="S29" i="6" s="1"/>
  <c r="P29" i="6"/>
  <c r="M29" i="6"/>
  <c r="K29" i="6"/>
  <c r="N29" i="6" s="1"/>
  <c r="H29" i="6"/>
  <c r="F29" i="6"/>
  <c r="I29" i="6" s="1"/>
  <c r="T29" i="6" s="1"/>
  <c r="R25" i="6"/>
  <c r="P25" i="6"/>
  <c r="M25" i="6"/>
  <c r="K25" i="6"/>
  <c r="H25" i="6"/>
  <c r="F25" i="6"/>
  <c r="R22" i="6"/>
  <c r="P22" i="6"/>
  <c r="M22" i="6"/>
  <c r="K22" i="6"/>
  <c r="N19" i="6" s="1"/>
  <c r="H22" i="6"/>
  <c r="F22" i="6"/>
  <c r="I19" i="6" s="1"/>
  <c r="V19" i="6"/>
  <c r="U19" i="6"/>
  <c r="S19" i="6"/>
  <c r="T19" i="6" s="1"/>
  <c r="R19" i="6"/>
  <c r="P19" i="6"/>
  <c r="M19" i="6"/>
  <c r="K19" i="6"/>
  <c r="H19" i="6"/>
  <c r="F19" i="6"/>
  <c r="X19" i="6" s="1"/>
  <c r="R15" i="6"/>
  <c r="P15" i="6"/>
  <c r="M15" i="6"/>
  <c r="K15" i="6"/>
  <c r="H15" i="6"/>
  <c r="F15" i="6"/>
  <c r="R12" i="6"/>
  <c r="P12" i="6"/>
  <c r="S12" i="6" s="1"/>
  <c r="T12" i="6" s="1"/>
  <c r="N12" i="6"/>
  <c r="M12" i="6"/>
  <c r="K12" i="6"/>
  <c r="H12" i="6"/>
  <c r="I12" i="6" s="1"/>
  <c r="F12" i="6"/>
  <c r="R7" i="6"/>
  <c r="M7" i="6"/>
  <c r="H7" i="6"/>
  <c r="I4" i="6" s="1"/>
  <c r="T4" i="6" s="1"/>
  <c r="U4" i="6"/>
  <c r="S4" i="6"/>
  <c r="R4" i="6"/>
  <c r="M4" i="6"/>
  <c r="N4" i="6" s="1"/>
  <c r="H4" i="6"/>
  <c r="X7" i="6" l="1"/>
  <c r="X12" i="6"/>
  <c r="E33" i="3" l="1"/>
  <c r="E32" i="3"/>
  <c r="E31" i="3"/>
  <c r="E30" i="3"/>
  <c r="E29" i="3"/>
  <c r="E28" i="3"/>
  <c r="D33" i="3"/>
  <c r="D32" i="3"/>
  <c r="D31" i="3"/>
  <c r="D30" i="3"/>
  <c r="D29" i="3"/>
  <c r="D28" i="3"/>
  <c r="E25" i="3"/>
  <c r="E24" i="3"/>
  <c r="E23" i="3"/>
  <c r="D25" i="3"/>
  <c r="D24" i="3"/>
  <c r="D23" i="3"/>
  <c r="E22" i="3"/>
  <c r="D22" i="3"/>
  <c r="E20" i="3"/>
  <c r="D20" i="3"/>
  <c r="E34" i="3" l="1"/>
  <c r="D34" i="3"/>
  <c r="D26" i="3"/>
  <c r="E2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tc={AF8FD8BF-C834-4181-819A-C6318ED59BBA}</author>
    <author>tc={F8C18F12-25D1-48A0-A3F3-B904410DCF7E}</author>
    <author>tc={5020DB0D-6871-41D6-B2B0-9E97151E95EC}</author>
    <author>tc={4C6C7497-336D-4132-BF8B-E7404E3F2873}</author>
    <author>tc={13EE1FB4-ED6D-4A45-A758-5F577869266B}</author>
  </authors>
  <commentList>
    <comment ref="A18" authorId="0" shapeId="0" xr:uid="{6CE1187A-CF1E-4F14-BB0D-42F4CED3B25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Täitmisel asendage palun sellel real toodud näide oma tegevustega. 
Kui soovite alustada teksti samas lahtris uuelt realt, klõpsake Alt+Enter</t>
        </r>
      </text>
    </comment>
    <comment ref="A19" authorId="1" shapeId="0" xr:uid="{B710479E-03DA-41CA-BD3B-46D7346D0BC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Täitmisel asendage palun sellel real toodud näide oma tegevustega.
Kui soovite alustada teksti samas lahtris uuelt realt, klõpsake Alt+Enter</t>
        </r>
      </text>
    </comment>
    <comment ref="A22" authorId="2" shapeId="0" xr:uid="{3ECC21F1-B7EB-4A85-B3CE-60FF2ED94C64}">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Täitmisel asendage palun sellel real toodud näide oma tegevustega. 
Kui soovite alustada teksti samas lahtris uuelt realt, klõpsake Alt+Enter</t>
        </r>
      </text>
    </comment>
    <comment ref="A29" authorId="3" shapeId="0" xr:uid="{D64502AD-B7E4-4763-8204-CF36D22B6E01}">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Täitmisel asendage palun sellel real toodud näide oma tegevustega.
Kui soovite alustada teksti samas lahtris uuelt realt, klõpsake Alt+Enter</t>
        </r>
      </text>
    </comment>
    <comment ref="A33" authorId="4" shapeId="0" xr:uid="{41D3E22C-9AA7-41A8-B846-37B7B539802D}">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Täitmisel asendage palun sellel real toodud näide oma tegevustega. 
Kui soovite alustada teksti samas lahtris uuelt realt, klõpsake Alt+Enter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tc={988631E3-802F-471E-A064-B47B3CE6C1F6}</author>
    <author>tc={34A3DB40-6A3A-4474-A3C1-2A2D0123D0C1}</author>
  </authors>
  <commentList>
    <comment ref="B16" authorId="0" shapeId="0" xr:uid="{988631E3-802F-471E-A064-B47B3CE6C1F6}">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Automaatselt täidetud küsimustiku lahtri D10 infoga
 </t>
        </r>
      </text>
    </comment>
    <comment ref="D16" authorId="1" shapeId="0" xr:uid="{34A3DB40-6A3A-4474-A3C1-2A2D0123D0C1}">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Automaatselt Küsimustiku lahtrist D10</t>
        </r>
      </text>
    </comment>
  </commentList>
</comments>
</file>

<file path=xl/sharedStrings.xml><?xml version="1.0" encoding="utf-8"?>
<sst xmlns="http://schemas.openxmlformats.org/spreadsheetml/2006/main" count="528" uniqueCount="380">
  <si>
    <t>AVALDUS "TERVIST EDENDAV TÖÖKOHT" MÄRGISE KASUTUSÕIGUSE TAOTLEMISEKS</t>
  </si>
  <si>
    <r>
      <rPr>
        <b/>
        <sz val="16"/>
        <color rgb="FF4472C4"/>
        <rFont val="Calibri"/>
        <family val="2"/>
      </rPr>
      <t xml:space="preserve">Soovime taotleda "Tervist edendav töökoht" märgise kasutusõigust. 
Allkirjastamisega kinnitan, et olen tutvunud märgise taotlemise ja kasutamise tingimustega veebilehel: https://www.terviseinfo.ee/et/tervise-edendamine/tookohal/tet-margis
Märgise kasutusõiguse kinnituse saamisel kohustume täitma märgise kasutamise tingimusi.
Kinnitan, et taotluses ja enesehindamise küsimustikus esitatud andmed organisatsiooni kohta on tõesed.
</t>
    </r>
    <r>
      <rPr>
        <sz val="16"/>
        <color rgb="FF4472C4"/>
        <rFont val="Calibri"/>
        <family val="2"/>
      </rPr>
      <t>/Allkirjastatud digitaalselt/</t>
    </r>
  </si>
  <si>
    <t>Palume taotlejal täita taotluse alljärgnevad valged lahtrid</t>
  </si>
  <si>
    <t>Taotleja seadusliku esindaja nimi (taotluse allkirjastaja):</t>
  </si>
  <si>
    <t>Taotleja nimetus:</t>
  </si>
  <si>
    <t>Registrikood:</t>
  </si>
  <si>
    <t>Juriidiline aadress (ka teised tegutsemiskohad välja tuua):</t>
  </si>
  <si>
    <t xml:space="preserve">Töötajate arv organisatsioonis:	</t>
  </si>
  <si>
    <t>Taotleja peamise tegevusala EMTAK kood:</t>
  </si>
  <si>
    <t xml:space="preserve">Kontaktisiku nimi, telefoni number ja e-posti aadress: </t>
  </si>
  <si>
    <t>Teine töötajate tervisega seotud fookusteema, mille osas plaanime esitada tegevuskava (lisaks vaimset tervist toetava töökeskonna tegevuskavale, nt liikumisaktiivsuse, tasakaalustatud toitumise edendamine, uimastiennetus töökohal vms):</t>
  </si>
  <si>
    <r>
      <rPr>
        <b/>
        <sz val="14"/>
        <color rgb="FF000000"/>
        <rFont val="Calibri"/>
        <family val="2"/>
      </rPr>
      <t xml:space="preserve">Esitame tegevuskava koheseks hindamiseks </t>
    </r>
    <r>
      <rPr>
        <sz val="14"/>
        <color rgb="FF000000"/>
        <rFont val="Calibri"/>
        <family val="2"/>
      </rPr>
      <t>(jah/ei, esitame hiljemalt 15.04 järgmisel aastal):</t>
    </r>
  </si>
  <si>
    <t>Soovime osaleda tegevuskava koostamist toetavatel koolitustel (jah/ei, millistel sisuteemadel):</t>
  </si>
  <si>
    <t>Peamised tööga seotud terviseriskid taotleja organisatsioonis (nt peamiste töötajaterühmade lõikes)</t>
  </si>
  <si>
    <t>Need kokkuvõtvad hinnangud ja joonised täituvad automaatselt pärast töökoha tervisedenduse enesehindamisküsimustiku täitmist töölehel "Küsimustik". Täidetud küsimustik tuleb esitada koos taotlusega.</t>
  </si>
  <si>
    <t>I</t>
  </si>
  <si>
    <t>KOKKUVÕTE ENESEHINDAMISEST</t>
  </si>
  <si>
    <t>Hinnang</t>
  </si>
  <si>
    <t>Olulisus</t>
  </si>
  <si>
    <t>HINNANG seadusest tulenevate nõuete täitmisele</t>
  </si>
  <si>
    <t>II</t>
  </si>
  <si>
    <t xml:space="preserve">Hinnang valdkonna korraldamise osas: </t>
  </si>
  <si>
    <t>ORGANISATSIOONI TOETUS JA TÖÖTAJATE HEAOLU PRIORITEETSUS</t>
  </si>
  <si>
    <t>OLUKORRA KAARDISTUS. ANDMETE KOGUMINE JA ANALÜÜS</t>
  </si>
  <si>
    <t>TEGEVUSKAVA JA HINDAMISE PLANEERIMINE</t>
  </si>
  <si>
    <t>ELLUVIIMINE</t>
  </si>
  <si>
    <t>Keskmine koondhinne</t>
  </si>
  <si>
    <t>III</t>
  </si>
  <si>
    <t>Hinnang valdkonna sisuteemade osas:</t>
  </si>
  <si>
    <t>TOETAVA TÖÖKESKKONNA KUJUNDAMINE (töökorralduslik, organisatsiooni tase)</t>
  </si>
  <si>
    <t>TÖÖTAJATE VAIMSE TERVISE TOETAMINE</t>
  </si>
  <si>
    <t>TASAKAALUSTATUD TOITUMISE TOETAMINE</t>
  </si>
  <si>
    <t>LIIKUMISAKTIIVSUSE TOETAMINE, ERGONOOMIA ARENDAMINE</t>
  </si>
  <si>
    <t>UIMASTITE KASUTAMISE VARAJASE MÄRKAMISE JA LOOBUMISE TOETAMINE (nikotiin, alkohol, narkootikumid jms)</t>
  </si>
  <si>
    <t>KOOSTÖÖ, MUUD TOETAVAD TEGEVUSED</t>
  </si>
  <si>
    <t>Väite nr</t>
  </si>
  <si>
    <t>Töökeskkond, riskianalüüs ja tegevuskava</t>
  </si>
  <si>
    <t>Valige sobiv vastus rippmenüü valikust: JAH/EI/OSALISELT TÄIDETUD</t>
  </si>
  <si>
    <t>Lisage siia veergu oma organisatsiooni näiteid ja kommentaare</t>
  </si>
  <si>
    <t>Lisage siia veergu hinne enda tegevusele/olukorrale igasse valgesse lahtrisse tabelis</t>
  </si>
  <si>
    <t>Skaalal 1 tähendus</t>
  </si>
  <si>
    <t>Skaalal 5 tähendus</t>
  </si>
  <si>
    <t>Lisage siia veergu hinnang selle ploki olulisusele oma organisatsiooni põhjal</t>
  </si>
  <si>
    <t>JAH</t>
  </si>
  <si>
    <t>Palun kirjeldage olukorda (näited tegevustest, mis toimivad, mis vajab veel arendamist)</t>
  </si>
  <si>
    <t>1…5 skaalal organisatsiooni hinnang endale</t>
  </si>
  <si>
    <t>1…5 skaalal teemaploki olulisus:
1- teema ei ole üldse oluline meile
5- teema on väga oluline meile</t>
  </si>
  <si>
    <t>EI</t>
  </si>
  <si>
    <t>Seadusest tulenevate nõuete täitmine (TEIS)</t>
  </si>
  <si>
    <t>Töökeskkonna riskianalüüs ja tegevuskava (kõikide ohutegurite osas) on koostatud ja asjakohane.</t>
  </si>
  <si>
    <t xml:space="preserve">Töökeskkonna ohutusele ei ole pööratud tähelepanu, riskid on maandamata ning ennetustegevusi pole planeeritud. </t>
  </si>
  <si>
    <t xml:space="preserve">Tööandja on nõuetekohaselt korraldanud töökeskkonna ohutuse. Ennetustegevused ohutuse tagamiseks on läbimõeldud ning süsteemsed. </t>
  </si>
  <si>
    <t>OSALISELT TÄIDETUD (palun täpsustage E-veerus)</t>
  </si>
  <si>
    <t>Olemas on töökeskkonnaspetsialist, pädev ettevõtteväline spetsialist või täidab tööandja ise töökeskkonnaspetsialisti kohustusi. Valitud on töökeskkonnavolinik ja tegutsev toimiv töökeskkonnanõukogu.</t>
  </si>
  <si>
    <t xml:space="preserve">Esmaabivahendid asuvad kergesti juurdepääsetavates kohtades. Nähtaval kohal on esmaabiandja nimi ja telefoninumber ja hädaabinumber 112. Töökohal on olemas esmaabiandja koolituse, vajadusel täienduskoolituse, läbinud töötaja. </t>
  </si>
  <si>
    <t>Töötajatele on korraldatud regulaarne tervisekontroll töötervishoiuarsti juures (vastavalt töökeskkonna ohuteguritele või töö laadile).</t>
  </si>
  <si>
    <t xml:space="preserve">Organisatsioonis on korraldatud pidev ja süstemaatiline töökeskkonna sisekontroll, mille tulemused on dokumenteeritud, vajadusel korrigeeritud tegevuskava. </t>
  </si>
  <si>
    <t>Kaugtöö tegemiseks on sõlmitud kirjalikud kokkulepped ja läbi viidud individuaalne riskide hindamine kaugtöökohas.</t>
  </si>
  <si>
    <t>Töötajatele on läbi viidud asjakohane töötervishoiu ja tööohutusalane juhendamine ja väljaõpe.</t>
  </si>
  <si>
    <t xml:space="preserve">Nimetage oma töökeskkonna riskianalüüsist tulenevad peamised riskifaktorid töötajate tervisele: </t>
  </si>
  <si>
    <t>Etapp</t>
  </si>
  <si>
    <t xml:space="preserve">Küsimused töötaja tervise ja heaolu toetamise korraldamise osas </t>
  </si>
  <si>
    <t>Valige sobiv vastus valikust: JAH/EI/OSALISELT TÄIDETUD</t>
  </si>
  <si>
    <t>Töötajate tervisedendus ja heaolu arendamine on selgelt eesmärgistatud, prioriteetne ja kirjalikult kajastatud organisatsiooni dokumentatsioonis (nt strateegilistes arengukavades, töökorralduse reeglid, protsessid, juhised jne).</t>
  </si>
  <si>
    <t xml:space="preserve">Töötajate heaolu ei ole strateegiline prioriteet. Organisatsioonis ei väärtustata ega toetata töötajate tervist ja heaolu järjepidevalt. </t>
  </si>
  <si>
    <t>Organisatsioonis on töötajate tervis ja heaolu strateegiliselt oluline tegevussuund, millel on tagatud jätkusuutlikud ressursid. Valdkonnal on konkreetne vastutaja. Eesmärgid ja prioriteedid on töötajatega koos välja töötatud ja läbi räägitud.</t>
  </si>
  <si>
    <t xml:space="preserve">Juhtkond väärtustab ja toetab töötajate tervise ja heaolu arendamist. </t>
  </si>
  <si>
    <t>Organisatsioonis on seatud töötajate tervise ja heaoluga seotud andmetele põhinevad prioriteedid (riskianalüüsi tulemused, sisend töötajatelt, töötervishoiuarstilt jne) ning nende seadmisel saavad töötajad kaasa rääkida või arvamust avaldada (nt paindlik tööaeg, paindlikud puhkepausid/vaheajad, pere- ja tööelu tasakaalu hoidmine).</t>
  </si>
  <si>
    <t>Töötajate tervise ja heaolu teemadel on konkreetne vastutaja (nt konkreetne töötaja, tiim, tervisemeeskond, töökeskkonnanõukogu).</t>
  </si>
  <si>
    <t>Tervise teemade vastutajale (töötaja, meeskond) on tagatud vajalikud vahendid ja ettevalmistus seda rolli täita (kokkulepitud õigused ja kohustused, eelarve, tööaeg, tagatud info, enesetäiendamise võimalused jmt).</t>
  </si>
  <si>
    <t>Töötajate tervise ja heaoluga seotud sisekommunikatsiooniplaan arvestab organisatsiooni eripärasid  (nt arvestatud on tootmistööliste, muukeelsete töötajate, kaugtööd tegevate töötajatega).</t>
  </si>
  <si>
    <t>Kogutakse süsteemselt andmeid, mis võimaldavad töötajate tervise ja heaolu olukorrast ja vajadustest ülevaadet saada (nt töötajate enesehinnangulised andmed heaolu ja pühendumuse kohta, töökoormuse ja stressitase, tervisekahjustusega või väikelastega töötajate vajadused, nikotiinitoodete tarvitajate osakaal, haiguspäevade keskm arv, tööõnnetuste arv, vms).</t>
  </si>
  <si>
    <t>Tervise ja heaoluga seotud andmete kogumist ei toimu või see on juhuslik. Planeeritavad tegevused ei põhine andmetele.</t>
  </si>
  <si>
    <t>Tervise ja heaolu andmeid kogutakse süsteemselt ning mitmetest erinevatest allikatest ja valdkondadest. Seatud on selged ja mõõdetavad eesmärgid, mis põhinevad olemasolevatel andmetel. Andmeid analüüsitakse tegevuste kavandamiseks.</t>
  </si>
  <si>
    <t>Tööandja küsib ja arvestab töötervishoiuarstilt saadud info ja soovitustega tegevuste planeerimisel ja muudatuste elluviimisel.</t>
  </si>
  <si>
    <r>
      <t xml:space="preserve">Töötajate </t>
    </r>
    <r>
      <rPr>
        <sz val="10"/>
        <rFont val="Calibri"/>
        <family val="2"/>
        <charset val="186"/>
      </rPr>
      <t>heaolu</t>
    </r>
    <r>
      <rPr>
        <sz val="10"/>
        <color rgb="FF000000"/>
        <rFont val="Calibri"/>
        <family val="2"/>
        <charset val="186"/>
      </rPr>
      <t xml:space="preserve"> (tervis, tööalane toimetulek, pühendumus jne) analüüsitakse regulaarselt (vähemalt kord kahe aasta jooksul).</t>
    </r>
  </si>
  <si>
    <t>Töötajad saavad anda jooksvalt tagasisidet ja teha ettepanekuid töökeskkonna ja töökorralduse parandamiseks.</t>
  </si>
  <si>
    <t>Töötajate tervise ja heaolu arendamiseks on koostatud ja töötajatele avalikustatud kinnitatud aastased tegevuseesmärgid (tegevuskava/tööplaan).</t>
  </si>
  <si>
    <t>Tööplaani ei ole.</t>
  </si>
  <si>
    <t xml:space="preserve">Organisatsioonis on koostatud ja avalikustatud selgete mõõdikutega tegevuskava, mida seiratakse regulaarselt. </t>
  </si>
  <si>
    <t xml:space="preserve">Tegevuste mõju või tulemusi hinnatakse (nt küsitlused, intervjuud, analüüsid). </t>
  </si>
  <si>
    <t xml:space="preserve">Tervisedenduse eesmärkide ja tegevuste juurde on määratud olulised töötajate heaoluga seotud mõõdikud, mida regulaarselt jälgitakse (vähemalt kord kahe aasta jooksul). </t>
  </si>
  <si>
    <t xml:space="preserve">Tegevused on integreeritud organisatsiooni igapäevasesse töösse ja on osa tegevusi koordineerivate või elluviivate töötajate igapäevasest tööst. </t>
  </si>
  <si>
    <t>Tegevusi võetakse lisakohustusena ja nende elluviimine ei ole otseselt kellegi vastutus. Juhtkond on passiivne.</t>
  </si>
  <si>
    <t>Tegevused on integreeritud igapäevatöösse. Elluviimisel on jagatud rollid ja vastutus. Juhtkond näitab eeskuju.</t>
  </si>
  <si>
    <r>
      <t>Elluviimisel on optimaalselt kaasatud k</t>
    </r>
    <r>
      <rPr>
        <sz val="10"/>
        <rFont val="Calibri"/>
        <family val="2"/>
        <charset val="186"/>
      </rPr>
      <t>ogu tervise ja heaolu eest vastutav mee</t>
    </r>
    <r>
      <rPr>
        <sz val="10"/>
        <color rgb="FF000000"/>
        <rFont val="Calibri"/>
        <family val="2"/>
        <charset val="186"/>
      </rPr>
      <t xml:space="preserve">skond, jagatud on rollid ja vastutus. </t>
    </r>
  </si>
  <si>
    <t>Kokkulepped ja tegevused on töötajate seas selgelt kommunikeeritud, regulaarselt käsitlusel ja vajadusel ajakohastatud.</t>
  </si>
  <si>
    <t>Juhtkond osaleb aktiivselt tervisedenduse tegevustes ja näitab eeskuju.</t>
  </si>
  <si>
    <t>Valdkond</t>
  </si>
  <si>
    <t>Küsimused töötajate tervise ja heaolu sisuteemade osas</t>
  </si>
  <si>
    <t>Valige sobiv vastus valikust JAH/EI/OSALISELT TÄIDETUD</t>
  </si>
  <si>
    <t>1…5 skaalal hinnang endale</t>
  </si>
  <si>
    <t xml:space="preserve">Juhtkond ja kõik juhid rakendavad positiivset juhtimisstiili ja tagavad heaolu toetava tööõhkkonna (osapoolte kaasatus, avatus ideedele ja koostööle, toetavad ja lugupidavad suhted, tunnustamine jne) </t>
  </si>
  <si>
    <t xml:space="preserve">Töötajat toetava psühhosotsiaalse töökeskkonna loomise ja arendamisega ei tegeleta. Toetavad tegevused, sh juhtimispraktikad ei ole süsteemsed ega järjepidevad. </t>
  </si>
  <si>
    <t xml:space="preserve">Organisatsioonis on võetud kasutusele erinevad meetmed (sh juhtimispraktikad), et tagada töötajatele toetav ja turvaline töökeskkond.   Töötajat toetavad tegevused on läbimõeldud ja järjepidevad. </t>
  </si>
  <si>
    <t>Organisatsioonil on ühiselt läbi räägitud põhimõtted ja käitumisjuhised negatiivse mõjuga käitumise ärahoidmiseks ja selliste juhtumitega tegelemiseks  (nt töökiusu, diskrimineerimise jms vältimiseks, juhtumitest teada andmine).</t>
  </si>
  <si>
    <t xml:space="preserve">Juhid (sh keskastmejuhid) on koolitatud psühhosotsiaalse töökeskkonna ja toimetuleku teemades ning oskavad vastavalt käituda (nt juhid on osalenud vaimse tervise esmaabi vmt koolitusel, oskavad märgata läbipõlemise tunnuseid jne). </t>
  </si>
  <si>
    <t xml:space="preserve">Organisatsioonis on välja kujundatud töötajatele toetava tagasiside andmise- ja tunnustussüsteem. </t>
  </si>
  <si>
    <t>Organisatsioonis on läbi räägitud ja kirjeldatud pikaajalisel haiguslehel olevatele töötajatele töötamise võimaldamise või töö ajutise kohandamise etapid või põhimõtted.</t>
  </si>
  <si>
    <t>Usaldusväärne vaimset tervist toetav info, kuhu abi saamiseks pöörduda, on organisatsioonis kõigile töötajatele teada ja abi on kergesti kättesaadav.</t>
  </si>
  <si>
    <t>Lisaks eeltoodule võib kirjeldada oma organisatsiooni täiendavat hea praktika näidet või väljatöötatud põhimõtet.</t>
  </si>
  <si>
    <t>Töötajatelt uuritakse regulaarselt hinnangut tema vaimset tervist ja turvalist töökeskkonda mõjutavate tegurite osas (nt töökoormusele, töösuhetele tagasiside, diskrimineerimise, töökiusu, vägivallaohu vms esinemine).</t>
  </si>
  <si>
    <t xml:space="preserve">Töötajate tööalast toimetulekut ei toetata, tööstressi reguleerimisega ei tegeleta. Töötajatel ei ole võimalusi eneseabioskuste omandamiseks või arendamiseks. </t>
  </si>
  <si>
    <t>Töötajate tööalane toimetulek on toetatud. Pakutakse (töö)stressi reguleerimise ja eneseabi oskute arendamise võimalusi. Töötajad on kaasatud otsuste tegemisse ja arvestatud on erinevate töötajate vajadustega.</t>
  </si>
  <si>
    <t>Töötajate ametialane areng on tööandja poolt toetatud ja töötajatele pakutakse tööalast toimetulekut toetavaid teenuseid (nt töönõustamine, supervisioon, coaching, mentorlus, kovisioon, SOS-tiim, tööpartner).</t>
  </si>
  <si>
    <t xml:space="preserve">Kõigil töötajatel on võimalik vaimset tervist toetavaid pädevusi arendada, sh koolituste ja erinevate koostöövõimaluste kaudu. </t>
  </si>
  <si>
    <t>Töötajatel on võimalik osaleda organisatsiooni ühistunnet suurendavatel sündmustel.</t>
  </si>
  <si>
    <t>Kirjeldage oma organisatsiooni hea praktika näidet või väljatöötatud põhimõtet, mis aitab läbipõlemist ennetada.</t>
  </si>
  <si>
    <t>Siia võib lisada oma organisatsiooni näite, mida eelnevalt polnud välja toodud.</t>
  </si>
  <si>
    <t>Regulaarselt on uuritud töötajate ootusi ja vajadusi toitumise osas töökohal (nt ühisüritustele registreerumisel vms).</t>
  </si>
  <si>
    <t>Töötajatele tagatud tingimused toitumiseks ei ole piisavad. Toetavad tegevused ei ole süsteemsed ega järjepidevad. Tingimuste arendamisel ei ole töötajaid piisavalt kaasatud ega nende vajadustega arvestatud.</t>
  </si>
  <si>
    <t xml:space="preserve">Töötajatele on loodud nende ootustele ja vajadustele vastavad tasakaalustatud toitumist võimaldavad tingimused. Toetavad tegevused on läbimõeldud ja järjepidevad. </t>
  </si>
  <si>
    <t>Tagatud on kaasavõetud toidu säilitamise, soojendamise võimalused.</t>
  </si>
  <si>
    <t>Kõigile töötajatele on tagatud piisav aeg söömiseks (vähemalt 30 minutit 8-tunnise tööpäeva kohta, pikemates vahetustes täiendav puhkepaus einestamiseks).</t>
  </si>
  <si>
    <t>Toitlustusteenuse pakkuja (nt töökohal tegutsev, tööle tellitav totlustaja, toidu- või joogiautomaadid) võimaldab tasakaalustatud, mitmekesist ja võimalikult taskukohast menüüd.</t>
  </si>
  <si>
    <t xml:space="preserve">Organisatsioon tegeleb süsteemselt tasakaalustatud toitumist toetavate teadmiste ja oskuste kujundamisega.  </t>
  </si>
  <si>
    <t>Regulaarselt on uuritud töötajate ootusi ja vajadusi liikumisvõimaluste osas (sh erivajadustega, krooniste haigustega seotud vajadused).</t>
  </si>
  <si>
    <t>Töötajatele tagatud tingimused füüsiliseks aktiivsuseks ja/või lõõgastuspausideks ei ole piisavad. Toetavad tegevused ei ole süsteemsed ega järjepidevad. Tingimuste arendamisel ei ole töötajaid kaasatud ega nende vajadustega arvestatud.</t>
  </si>
  <si>
    <t xml:space="preserve"> Tingimuste arendamisel on töötajad kaasatud ja arvestatud erinevate vajadustega, sh töö iseloomuga. Töötajatele on tagatud nende ootustele ja vajadustele vastavad tingimused aktiivsuse ja/või lõõgastuspauside võimaldamiseks. Toetavad tegevused on läbimõeldud ja järjepidevad.</t>
  </si>
  <si>
    <t>Töökohta on mugav ja turvaline liikuda, võimalusel vabas õhus ja aktiivselt (nt jalgsi, rattaga, ühistranspordiga, töötaja erivajadusi arvestavalt nt ratastooliga vms abivahenditega, loodud või läheduses on jalgratta parkimise võimalused).</t>
  </si>
  <si>
    <t>Töökohad ja kasutatavad töövahendid on ergonoomilised ja seadistatud võimalikult individuaalsetele vajadustele vastavalt.</t>
  </si>
  <si>
    <t xml:space="preserve">Töö- ja olmekeskkond (nt puhkeruumid) on kujundatud organisatsiooni töö iseloomu ja töötajate vajadusi arvestavalt liikumist ja/või lõõgastust toetavaks (nt printimiskeskused on koondatud, siseterviserada, vaiksem ruum lõõgastumiseks, lamamisvõimalus, võimlemisnurk vahenditega). </t>
  </si>
  <si>
    <t>Töökorralduse reeglites on kokkulepitud töötajate liikumisaktiivsuse toetamise kord (nt täiendavad liikumis- või lõõgastuspausid tööaja sees).</t>
  </si>
  <si>
    <t>Kasutusele on võetud tööandjapoolne toetussüsteem kõigi töötajate regulaarsete liikumisvõimaluste toetamiseks, arvestades töötajate vajadusi (nt Stebby vm sarnased lahendused, tasuta trennid organisatsioonis).</t>
  </si>
  <si>
    <t>Organisatsioon tegeleb süsteemselt töötajate füüsilise aktiivsuse olulisust toetavate teadmiste kujundamisega.</t>
  </si>
  <si>
    <t>Lisaks eeltoodule võib kirjeldada oma organisatsiooni täiendavat hea praktika näidet või väljatöötatud põhimõtteid.</t>
  </si>
  <si>
    <t>Kaardistatud on töötajate hoiakuid ja käitumist ning hinnatud probleeme seoses uimastite tarvitamisega (sh tubaka- ja nikotiinitooted, alkohol, narkootilised ained).</t>
  </si>
  <si>
    <t xml:space="preserve">Uimastitega seotud probleemide ennetuse, varajase märkamisega töökeskkonnas ja lahenduste võimaldamisega ei tegeleta. </t>
  </si>
  <si>
    <t>Uimastega seotud probleemide ennetuse ja varajase märkamise tegevused on läbimõeldud ja järjepidevad. Otsuste tegemisel on kaasatud töötajaid. Organisatsioon võimaldab toetust nõustamis- ja/või loobumisteenustel osalemiseks ning vastav info on töötajatele kergesti kättesaadav.</t>
  </si>
  <si>
    <t>Kõigile töötajatele on tagatud tubakasaastest (sh e-sigaretiga kaasnevast saastest) puhas õhk töökohas.</t>
  </si>
  <si>
    <t xml:space="preserve">Organisatsiooni koosviibimiste kultuur kolleegide ja klientidega ei soosi uimastite tarvitamist (nt ühiste sündmuste tähistamisel alkoholi tarvitamine või pakkumine tööandja poolt). </t>
  </si>
  <si>
    <t xml:space="preserve">Usaldusväärne info uimastitega seotud probleemide märkamiseks ja abi saamiseks (nt nõustamiskeskuste info, psühholoogiline nõustamise, loobumist toetavate meetmete ja programmide kohta) on kergesti kättesaadav. Koostatud ja avaldatud on käitumisjuhend uimastiprobleemidega tegelemiseks.  </t>
  </si>
  <si>
    <t xml:space="preserve">Organisatsioon võimaldab töötajatele toetust narkootiliste ainete tarvitamisest loobumisel (nt tööandja toetus nikotiinasendusravile, loobumisprogrammides osalemise võimaldamine tööajast, täiendava nõustamise või psühholoogise abi võimaldamine). </t>
  </si>
  <si>
    <t>Lisaks eeltoodule võib kirjeldada oma organisatsiooni täiendavat hea praktika näidet või rakendatud põhimõtteid.</t>
  </si>
  <si>
    <t>Tervise ja heaolu osas tehakse koostööd organisatsiooniväliste partneritega (nt kogukonnad, kohalikud omavalitsused, MTÜd)?</t>
  </si>
  <si>
    <t xml:space="preserve">Koostöö väliste partneritega või täiendavad tegevused puuduvad. </t>
  </si>
  <si>
    <r>
      <t>Terviseteemadel tehakse koostööd väliste partneritega ja/või leitakse täiendavaid võimalusi töötajate heaolu toetamiseks.</t>
    </r>
    <r>
      <rPr>
        <b/>
        <sz val="10"/>
        <rFont val="Calibri"/>
        <family val="2"/>
        <charset val="186"/>
      </rPr>
      <t xml:space="preserve"> Organisatsiooni on hinnatud töötajate heaoluga seotud märgise ja /või tunnustusega. </t>
    </r>
  </si>
  <si>
    <r>
      <t>Organisatsioonil on töötajate heaoluga seotud märgiseid</t>
    </r>
    <r>
      <rPr>
        <sz val="10"/>
        <color rgb="FF0000FF"/>
        <rFont val="Calibri"/>
        <family val="2"/>
        <charset val="186"/>
      </rPr>
      <t xml:space="preserve"> </t>
    </r>
    <r>
      <rPr>
        <sz val="10"/>
        <color rgb="FF000000"/>
        <rFont val="Calibri"/>
        <family val="2"/>
        <charset val="186"/>
      </rPr>
      <t xml:space="preserve">ja/või tunnustusi või on need taotlemisel? (Peresõbraliku, vaimse tervise, mitmekesise tööandja jms märgised, TET võrgustik, ISO 45001 jne). </t>
    </r>
  </si>
  <si>
    <t xml:space="preserve">Tervise ja heaolu parendamiseks rakendatakse mõnda teaduspõhist ennetusprogrammi või -tegevust (nt uimastitega seonduvalt, positiivsete peresuhete toetuseks jmt).                                                                                                                     </t>
  </si>
  <si>
    <t>Tehtud on täiendavaid analüüse ja ennetustegevusi töötajate heaolu toetavates valdkondades (nt sõeluuringute jm tervishoiuteenuste tellimine töökohale, vaktsineerimise toetamine).</t>
  </si>
  <si>
    <t>Töökoha tervisedenduse enesehindamisvahend</t>
  </si>
  <si>
    <t>Milleks?</t>
  </si>
  <si>
    <t>Hindamisvahend töölehel "Küsimustik" on loodud abiks tööandjale, et siduda terviklikumaks nii tööohutuse kui tervisedenduse põhiprotsessi ja juhtimise küsimused kui ka sisutegevused põhiliste valdkondade lõikes.</t>
  </si>
  <si>
    <t>Kellele?</t>
  </si>
  <si>
    <t>Tööandja vaatest on see tööriist organisatsiooni enda jaoks, et saada ülevaade oma organisatsiooni tervisedenduse protsessist ja tegevustest töötajate heaolu ja tervise suunal. "Tervist edendav töökoht" märgise raames enesehindamise tulemusi välised partnerid ei hinda.</t>
  </si>
  <si>
    <t>Küsimustik on mõeldud täitmiseks organisatsioonis tegutsevale tervisetiimile, juhtkonnale, töökeskkonna nõukogule vms meeskonnale, kes vastutab töötajate heaoluga seotud tegevuste kavandamise ja elluviimise eest. Objektiivsema ülevaate saab, kui täitmisel osalevad kõigi oluliste osapoolte esindajad (nii töötajad kui juhtkond).</t>
  </si>
  <si>
    <t>Kuidas?</t>
  </si>
  <si>
    <t xml:space="preserve">Lugege iga väidet ja veerus D valige palige palun sobiv vastus rippmenüüst (Jah/Ei/Osaliselt täidetud). Iga väite kommentaariks lisage oma organisatsiooni näited või olulisem taustainfo olukorra kirjelduse veergu E, nt mis teil juba toimib, mis vajab veel arendamist või on plaanis. Saate eraldi välja tuua oma organisatsiooni head näited või praktikad iga tervisevaldkonna lõikes. Alateemade lõikes tuleb anda numbriline hinnang skaalal 1 – 5 oma senisele tegevusele või olukorrale (veerg F) ning selle teema olulisusele (veerg I). Hindamiskriteeriumid on lisatud skaala otstesse, et oleks lihtsam kujundada oma hinnangut.
</t>
  </si>
  <si>
    <t xml:space="preserve">Kokkuvõtlikud joonised teie hinnangutest tekivad taotluse töölehele. Küsimustiku täitmine aitab läbi mõelda senist olukorda ja analüüsida, millised on veel võimalused või arengukohad töötajate heaolu ja tervist toetava keskkonna kujundamiseks teie organisatsioonis. </t>
  </si>
  <si>
    <t>MÕISTED:</t>
  </si>
  <si>
    <t>Heaolu (Wellbeing)</t>
  </si>
  <si>
    <t>Inimese vaimsete, füüsiliste, materiaalsete, sotsiaalsete ja kultuuriliste vajaduste rahuldatus, millega kaasnevad võimalused ennast teostada ning oma püüdlusi ja eesmärke realiseerida</t>
  </si>
  <si>
    <t>Tervisesõnastik (tai.ee)</t>
  </si>
  <si>
    <t>Tervisedendus</t>
  </si>
  <si>
    <t>Protsess, mis võimaldab inimestel suurendada kontrolli oma tervise üle ning tugevdada seeläbi oma tervist.</t>
  </si>
  <si>
    <t>Üldpõhimõtted | Terviseinfo</t>
  </si>
  <si>
    <t>Töökoha tervisedendus</t>
  </si>
  <si>
    <t>Protsess, mille eesmärk on tervist väärtustava ja tervislikke eluviise soodustava töökeskkonna loomine</t>
  </si>
  <si>
    <t>https://www.terviseinfo.ee/et/tervise-edendamine/tookohal</t>
  </si>
  <si>
    <t>Organisatsioon</t>
  </si>
  <si>
    <t>Juriidilisest isikust avalik-õiguslik ja eraõiguslik organisatsioonid (eraettevõte, MTÜ/SA, avaliku sektori asutus)</t>
  </si>
  <si>
    <t xml:space="preserve">Alusmaterjaliks: </t>
  </si>
  <si>
    <t>WHO juhendid, soovitused</t>
  </si>
  <si>
    <t>https://www.who.int/publications</t>
  </si>
  <si>
    <t>NICE guidelines (National Institute for Health and Care Excellence):</t>
  </si>
  <si>
    <t>Recommendations | Workplace health: management practices | Guidance | NICE</t>
  </si>
  <si>
    <t>European Network for Worklpace Health Promotion:</t>
  </si>
  <si>
    <t>https://www.enwhp.org/?i=portal.en.tools-questionnaires-and-guidance</t>
  </si>
  <si>
    <t xml:space="preserve">Küsimustiku koostas Tervise Arengu Instituut koostöös Tööinspektsiooni, Sotsiaalministeeriumi ja paikkonna ekspertrühmaga. </t>
  </si>
  <si>
    <t>Sotsiaalkindlustusamet</t>
  </si>
  <si>
    <t>Marie Johanson, 53028489, marie.johanson@sotsiaalkindlustusamet.ee</t>
  </si>
  <si>
    <t>ei, esitame hiljemalt 15.04 järgmisel aastal</t>
  </si>
  <si>
    <t>Olemas on töökeskkonnaspetsialist, töökeskkonnavolinikud, kes katavad erinevaid piirkondi ning 8-liikmeline töökeskkonnanõukogu, kes kohtub vähemalt kord kvartalis.</t>
  </si>
  <si>
    <t xml:space="preserve">Esmaabivahendid asuvad kergesti juurdepääsetavates kohtades. Esmaabi väljaõppe saanud inimeste nimekiri  asub asutuse  siseveebis. Töökohal on olemas mitmeid esmaabi koolituse/täiendkoolituse läbinud töötajaid. </t>
  </si>
  <si>
    <t xml:space="preserve">Heaolu on uuritud läbi erinevate küsitluste ja tulemuste põhjal koostatud ka tegevuskava. Osakonniti erinev lähenev. </t>
  </si>
  <si>
    <t>Juhtkonna tasandil on kõik tervisedenduslikud tegevused saanud "rohelise tule". Eeskuju näitamine on siiski erinev ning kõik juhid alati eeskujuks pole.</t>
  </si>
  <si>
    <t>Juhid viivad töötajatega regulaarselt läbi 1:1 vestluseid.</t>
  </si>
  <si>
    <t>Kõikides asukohtades ei ole samas majas toitlustusteenuse pakkujat. Lõunapausi ajal on  võimalik soojendada kaasavõetud toitu või külastada läheduses asuvat toitlustuspakkujat.</t>
  </si>
  <si>
    <t>Võimalused ja tingimused on kontorites erinevad. Üldine suund on, et kõikides kontorites oleksid need võimalused tagatud.</t>
  </si>
  <si>
    <t>Paldiski mnt 80 Jaama 15, Haapsalu
Suur tn 3, Jõgeva
Keskväljak 1, Jõhvi
Järveküla tee 50, Kohtla-Järve
Lossi 12, Kuressaare
Leigri väljak 5, Kärdla
Madise 21, Narva
Tallinna 18, Paide
Akadeemia 2, Pärnu
Tallinna 30, Rakvere
Tallinna 14, Rakvere
Pepleri 25, Tartu
Kesk 12, Valga
Vabaduse plats 2, Viljandi
Jüri 18, Võru</t>
  </si>
  <si>
    <t>Liikumisaktiivsuse tegevuskava</t>
  </si>
  <si>
    <t xml:space="preserve">ei </t>
  </si>
  <si>
    <t>Maret Maripuu</t>
  </si>
  <si>
    <t>Uus töötaja käib töötervishoiuarsti vastuvõtul esimese 4 kuu jooksul. Regulaarne kontroll 3 aasta tagant, kui otsusel pole märgitud muud perioodi.</t>
  </si>
  <si>
    <t>Esmalt sõlmitakse kokkulepe töötaja ja juhi vahel. Kui juht kinnitab, et töötajal on võimalik enda tööst tulenevalt teha kaugtööd, siis saadetakse töötajatele kaugtöö riskide hindamise ankeet. Kui kõik võimalikud ohud on maandatud, siis lubatakse kodukontoris töötamine.</t>
  </si>
  <si>
    <t>Teenistuja tööle asumisel korraldab töökeskkonnaspetsialist või vastava piirkonna -volinik
teenistujate töötervishoiu ja tööohutuse alase juhendamise ja väljaõppe ning teenistuja on
kohustatud täitma töötervishoiu ja tööohutuse nõudeid.  Lisaks on kättesaadav töötervishoiu ja -ohutuse alane e-kursus.</t>
  </si>
  <si>
    <t xml:space="preserve">Organisatsioonis on läbi viidud riskianalüüsid ning tegevuskava põhjal maandatakse riske. Paindlik tööaeg, paindlikud puhkepausid. Võimalik hoida töö- ja pereelu tasakaalu. </t>
  </si>
  <si>
    <t>Valdavalt kontoritöötajad, arvestatud piirkondlike eripäradega.</t>
  </si>
  <si>
    <t>Tööandja arvestab ja kohandab vajadusel töökohta/töökorraldust.</t>
  </si>
  <si>
    <t>Regulaarselt viiakse läbi erinevaid küsitlusi ja analüüs, mis aitavad edasisi tegevusi planeerida ning annavad olemasoleva seisu töötajate heaolust.</t>
  </si>
  <si>
    <t>Nt tervisekontrollides käinute arv, haiguspäevade arv.</t>
  </si>
  <si>
    <t>Tegevused on integreeritud süsteemselt ja regulaarselt igapäevastesse töösse. Nt igakuiselt on mõni fookusteema, millesse panustatakse. Nt mais on juba aastaid sammuvõistlus, oktoobris toimuvad doonoripäevad.</t>
  </si>
  <si>
    <t>Kommunikatsioon toimub asutuse siseveebis ning e-kirjade alusel.</t>
  </si>
  <si>
    <t xml:space="preserve">Olemas on anonüümne vihjete esitamise postkast, kuhu vajadusel pöörduda. </t>
  </si>
  <si>
    <t>Tagasiside aastavestlusel, vahevestlustel ja 1:1-l.
Tunnustamine toimub iga-aastaselt aastapäeval.</t>
  </si>
  <si>
    <t>Info on leitav siseveebist.</t>
  </si>
  <si>
    <t xml:space="preserve">Toetava meetmena pakutakse tööpsühholoogi ja supervisiooni teenust, coachingut, mentorlust. </t>
  </si>
  <si>
    <t xml:space="preserve">Kättesaadavad on erinevad materjalid ning e-kursused. </t>
  </si>
  <si>
    <t>Olemas on kööginurgad ja toidu soojendamise võimalus.</t>
  </si>
  <si>
    <t>Tegevust planeeritakse.</t>
  </si>
  <si>
    <t>Nii prügikastid kui printimisvõimalused on koondatud korruse peal ühte kohta. Suurendab inimeste liikumist tööpäeva jooksul.</t>
  </si>
  <si>
    <t>Lisaks 30-minutilisele lõunapausile on õigus kahele tööaja hulka arvatavale 15-minutilisele vaheajale ja iga kuvariga töötatud töötunni kohta kuni 10-minutilisele silmade puhkamise ja sirutamise pausile.</t>
  </si>
  <si>
    <t>Aktiivsuse tõstmise üritused.</t>
  </si>
  <si>
    <t>"Mitmekesine tööandja", "Kaugtöö tegija"</t>
  </si>
  <si>
    <t>Toetatakse vaktsineerimist</t>
  </si>
  <si>
    <t>Vajab arendamist.</t>
  </si>
  <si>
    <t>kuvariga töötamise risk, psühhosotsiaalsed riskid</t>
  </si>
  <si>
    <t>Esimesed juhtumid, mida rakendatud. Siseveebis on juhis, mis on teenistujatele kättesaadav.</t>
  </si>
  <si>
    <t>SKA tugiteenused on mõeldud ka SKA teenistujatele.</t>
  </si>
  <si>
    <t xml:space="preserve">Juhid on läbinud juhtimisvõimendi koolituse ja teavad aluspõhimõtteid, kuidas toetavalt juhtida. </t>
  </si>
  <si>
    <t>Jah, eraldi koostamisel psühhosotsiaalsete ohutegurite tegevuskava</t>
  </si>
  <si>
    <t xml:space="preserve">Regulaarsed TKN koosolekud, mis oma olemuselt toimivad, pidevalt vaatame üle ohutegurid ja riskid, viime läbi riskide hindamist ning kavandame tegevusi ning viime ellu neid tegevuskavast lähtudes. </t>
  </si>
  <si>
    <t>Istuv töö, töö kuvariga, hajali meeskonnad, psühhosotsiaalsed ohutegurid.</t>
  </si>
  <si>
    <t>Töötervishoiu ja -ohutuse juhend, tervisepäevad, loengud, õpiampsud, tervist edendavad tegevused.</t>
  </si>
  <si>
    <t xml:space="preserve">Juhtkond toetab töötajate tervise ja heaolu arendamisega seotud ühistegevusi, nt ühised sammuvõistlused, ühisüritused. </t>
  </si>
  <si>
    <t>Töökeskkonna ja -heaolu partner, töökeskkonnaspetsialist, töökeskkonnavolinikud, töökeskkonnanõukogu.</t>
  </si>
  <si>
    <t xml:space="preserve">Olemas on töökeskkonna ja -heaolu partner, kelle tööülesannete alla nimetatu kuulub. Suuremat meeskonda (va töökeskkonnanõukogu, volinikud) süsteemsete tegevuste elluviimiseks loodud pole. </t>
  </si>
  <si>
    <t>Töötajate seas  viiakse läbi  regulaarselt rahulolu ja temperatuuri mõõtmise uuringuid. Lisaks on töötajad täitnud Peaasi.ee emotsionaalse healu uuringu ning organisatsioonisiseselt on hinnatud töökeskkonda.</t>
  </si>
  <si>
    <t>Osaliselt planeeritud tegevus. Juba läbi viidavate uuringute ja tegevuste valguses kogutud tulemuste põhjal viiakse ellu vajalikud tegevused.</t>
  </si>
  <si>
    <t>Küsitlused, rahulolu-uuring.</t>
  </si>
  <si>
    <t>Olemas on töökeskkonna ja heaolu partner, kelle tööülesannete alla nimetatu kuulub. Suuremat meeskonda (va töökeskkonnanõukogu, volinikud) süsteemsete tegevuste elluviimiseks loodud pole. Plaanis on luua nö "terviseakadeemia", mille raames ka tervisedenduslikud tegevused suurema tähelepanu saavad - kindel meeskond, tegevused, eesmärgid, mõõdikud, süsteemsus.</t>
  </si>
  <si>
    <t xml:space="preserve">Juhid on osalenud erinevatel koolitustel. </t>
  </si>
  <si>
    <t>Kord aastas toimub sotsiaalkindlustusameti aastapäev. Lisaks on erinevaid ühisüritusi nii piirkonniti kui ka tiimides.</t>
  </si>
  <si>
    <t>Ühisüritustel on uuritud toitumise eelistusi. Planeeritavaks tegevuseks taimetoidu päev.</t>
  </si>
  <si>
    <t xml:space="preserve">Ligipääsetavuse parendamisega tegeletakse. </t>
  </si>
  <si>
    <t>Tööandja korraldab ise erinevaid aktiivsuse tõstmise üritusi/väljakutseid. "SKA liigub", "Liigume looduses", "Matk.</t>
  </si>
  <si>
    <t>Nt Terviseameti õpiampsud, TAI-ga koostöös matk ning doonoripäevad.</t>
  </si>
  <si>
    <t>c</t>
  </si>
  <si>
    <t>Töökoha tervisedenduse tegevuskava koostamise soovitused</t>
  </si>
  <si>
    <r>
      <t xml:space="preserve">3. Püstitage eesmärgid
</t>
    </r>
    <r>
      <rPr>
        <sz val="11"/>
        <color theme="1"/>
        <rFont val="Calibri"/>
        <family val="2"/>
        <scheme val="minor"/>
      </rPr>
      <t>Eesmärk peab keskenduma tulemusele, mitte tegevusele, olema prioriteetne, mõõdetav, saavutatav, ajaliselt piiritletud ja töötajate poolt aktsepteeritud. Eesmärk tuleb seada mõlema fookusteema osas, millele esitate tegevuskava.</t>
    </r>
  </si>
  <si>
    <r>
      <t>4. Mõõdikud ehk tulemuslikkuse näitajad</t>
    </r>
    <r>
      <rPr>
        <sz val="11"/>
        <color theme="1"/>
        <rFont val="Calibri"/>
        <family val="2"/>
        <scheme val="minor"/>
      </rPr>
      <t xml:space="preserve">
Mõõdikute abil on meeskonnal võimalik hinnata asutuse tervisevaldkonnas läbiviidud tegevuste mõju. Tulemuslikkuse näitaja kaudu mõõdetakse arengut, hinnatakse eesmärgini jõudmist. Eesmärgi saavutamiseks tehakse mõõtmisi (seiratakse) näitajaid tegevusperioodi (kestel ja) lõpus, mistõttu on mõistlik tegevusplaanis arvestada ka uuringute/küsitluste läbiviimise ajaga. Mõõdikud tuleb ära näidata samuti mõlema fookusteema osas eraldi.</t>
    </r>
    <r>
      <rPr>
        <b/>
        <sz val="11"/>
        <color theme="1"/>
        <rFont val="Calibri"/>
        <family val="2"/>
        <scheme val="minor"/>
      </rPr>
      <t xml:space="preserve"> </t>
    </r>
    <r>
      <rPr>
        <b/>
        <sz val="11"/>
        <color theme="4" tint="-0.249977111117893"/>
        <rFont val="Calibri"/>
        <family val="2"/>
        <charset val="186"/>
        <scheme val="minor"/>
      </rPr>
      <t>Palun jälgige, et teie poolt sõnastatud mõõdikud oleksid eesmärki toetavad, selged ja mõõdetavad.</t>
    </r>
  </si>
  <si>
    <r>
      <t xml:space="preserve">5. Koostage tegevuskava
</t>
    </r>
    <r>
      <rPr>
        <sz val="11"/>
        <color rgb="FF000000"/>
        <rFont val="Calibri"/>
        <family val="2"/>
      </rPr>
      <t xml:space="preserve">Tervisekäitumise kujundamisel </t>
    </r>
    <r>
      <rPr>
        <sz val="11"/>
        <color theme="4" tint="-0.249977111117893"/>
        <rFont val="Calibri"/>
        <family val="2"/>
        <charset val="186"/>
      </rPr>
      <t xml:space="preserve">on tõhusamad </t>
    </r>
    <r>
      <rPr>
        <b/>
        <sz val="11"/>
        <color theme="4" tint="-0.249977111117893"/>
        <rFont val="Calibri"/>
        <family val="2"/>
        <charset val="186"/>
      </rPr>
      <t>mitmekomponendilised</t>
    </r>
    <r>
      <rPr>
        <sz val="11"/>
        <color theme="4" tint="-0.249977111117893"/>
        <rFont val="Calibri"/>
        <family val="2"/>
        <charset val="186"/>
      </rPr>
      <t xml:space="preserve"> tegevused</t>
    </r>
    <r>
      <rPr>
        <sz val="11"/>
        <color rgb="FF000000"/>
        <rFont val="Calibri"/>
        <family val="2"/>
      </rPr>
      <t xml:space="preserve">, mille käigus jagatakse teadmisi ja toetatakse oskuste omandamist, tõstatakse motivatsiooni, kujundatakse turvalist ja tervist toetavat keskkonda. Planeerige eesmärkide täitmiseks tegevused järgmiseks </t>
    </r>
    <r>
      <rPr>
        <b/>
        <sz val="11"/>
        <color rgb="FF000000"/>
        <rFont val="Calibri"/>
        <family val="2"/>
        <charset val="186"/>
      </rPr>
      <t>kolmeks</t>
    </r>
    <r>
      <rPr>
        <sz val="11"/>
        <color rgb="FF000000"/>
        <rFont val="Calibri"/>
        <family val="2"/>
      </rPr>
      <t xml:space="preserve"> aastaks.  Oluline on, et tegevuskava oleks terviklik, kõik osad omavahel seotud ja planeeritud tegevused aitavad eesmärke saavutada ning sobivad asutuse töötajatele (sihtgrupile). </t>
    </r>
    <r>
      <rPr>
        <sz val="11"/>
        <color theme="4" tint="-0.249977111117893"/>
        <rFont val="Calibri"/>
        <family val="2"/>
        <charset val="186"/>
      </rPr>
      <t xml:space="preserve">Tulemuslikuma tegevuse jaoks on oluline </t>
    </r>
    <r>
      <rPr>
        <b/>
        <sz val="11"/>
        <color theme="4" tint="-0.249977111117893"/>
        <rFont val="Calibri"/>
        <family val="2"/>
        <charset val="186"/>
      </rPr>
      <t>kaasata töötajaid</t>
    </r>
    <r>
      <rPr>
        <sz val="11"/>
        <color rgb="FF000000"/>
        <rFont val="Calibri"/>
        <family val="2"/>
      </rPr>
      <t xml:space="preserve">, sh uurides ja arvestades töötajate vajadustega, kogudes töötajatelt sisendit. Tegevuste valikul pidage silmas, et oleks valik tegevusi, mis sobivad erinevatele teie asutuse töötajate sihtgruppidele (nt vanus, ametiga seotud aspektid, kultuuriline eripära). Mõelge läbi tegevuste teostamise aeg ja vastutajad, koostööpartnerid ja muu, mida vajalikuks peate. Tegevuskavas palun  pöörake tähelepanu ja tooge välja tegevused, kuidas tööandja poolt on tagatud vastutajate ja kaasatud osapoolte areng ja toetamine tegevuskava elluviimiseks (nt teadmiste andmine, piisav aeg tegevuste ettevalmistamiseks, järeltegevusteks jms tugi, et tegevuskava saaks täidetud ja oleks jätkusuutlik). </t>
    </r>
    <r>
      <rPr>
        <b/>
        <sz val="11"/>
        <color rgb="FF000000"/>
        <rFont val="Calibri"/>
        <family val="2"/>
        <charset val="186"/>
      </rPr>
      <t xml:space="preserve">
</t>
    </r>
    <r>
      <rPr>
        <b/>
        <sz val="11"/>
        <color theme="4" tint="-0.249977111117893"/>
        <rFont val="Calibri"/>
        <family val="2"/>
        <charset val="186"/>
      </rPr>
      <t>Enne tegevuskava esitamist soovitame anda see lugemiseks töökaaslasele, kes ei olnud aktiivselt selle koostamise protsessi kaasatud ning püüdke temaga koos arutada, kas ja kui arusaadav on temale kirjapandust arusaamine.</t>
    </r>
  </si>
  <si>
    <r>
      <rPr>
        <b/>
        <sz val="11"/>
        <color rgb="FF000000"/>
        <rFont val="Calibri"/>
        <family val="2"/>
        <scheme val="minor"/>
      </rPr>
      <t xml:space="preserve">6. Tulemuslikkuse hindamine ja tegevuskava uuendamine 
</t>
    </r>
    <r>
      <rPr>
        <sz val="11"/>
        <color rgb="FF000000"/>
        <rFont val="Calibri"/>
        <family val="2"/>
        <scheme val="minor"/>
      </rPr>
      <t xml:space="preserve">Hindamine on protsess, mille käigus annate hinnangu tegevusele (nt kord aastas) ja selle mõjule (nt kolme aasta järel). Hindamisel arvestate eesmärkide juures välja toodud konkreetseid mõõdikuid.
Leppige meeskonnaga kokku tervise tegevuskava hindamise meetodid ja uuendamise tihedus. Vähemalt kord aastas  analüüsige tegevuskava täitmist püstitatud eesmärkidele ja kavandatud tegevustele vastavalt (kas eesmärk on endiselt oluline, kuidas on õnnestunud tegevused ellu viia jne). </t>
    </r>
  </si>
  <si>
    <t xml:space="preserve">TEGEVUSKAVA 
</t>
  </si>
  <si>
    <t>Palume taotlejal täita tegevuskavad kahes fookusteemas, sisestades vajadusel juurde ridu.</t>
  </si>
  <si>
    <t>Üldandmed töötajate kohta:</t>
  </si>
  <si>
    <t xml:space="preserve">Tegevuskava koostajad (meeskond):
</t>
  </si>
  <si>
    <t>VALIKULAHTER:</t>
  </si>
  <si>
    <t>Tegevuskava elluviiva meeskonna toetamiseks tegevused (meeskonnaliimete ja tegevuste järjepidevuse tagamiseks)</t>
  </si>
  <si>
    <t>Koostöised kokkusaamised, ideede jagamised. Võimalusel koolituste võimaldamine.</t>
  </si>
  <si>
    <t xml:space="preserve">Fookusteema 1 </t>
  </si>
  <si>
    <t>Vaimset tervist toetava töökeskkonna kujundamine</t>
  </si>
  <si>
    <t>Tasakaalustatud toitumise toetamine</t>
  </si>
  <si>
    <t xml:space="preserve">Eesmärk 1.  </t>
  </si>
  <si>
    <t>Parandada töötajate vaimset heaolu, vähendades stressitaset ja suurendades teadlikkust vaimse tervise hoidmisest tegevuskava perioodi vältel. Töötajate rahulolu töökeskkonnaga on tõusnud kolme aasta pärast vähemalt 10%.</t>
  </si>
  <si>
    <t>Liikumisaktiivsuse toetamine</t>
  </si>
  <si>
    <t>Mõõdik 1. Mõõdik 2 (soovi korral, kui on mitu mõõdikut)</t>
  </si>
  <si>
    <t>Mõõdiku baasväärtus (hetkeolukord, näitaja)</t>
  </si>
  <si>
    <t>Mõõdiku sihtväärtus (soovitud muutus, olukord)</t>
  </si>
  <si>
    <t>Uimastite kasutamise varajane märkamine ja loobumise toetamine</t>
  </si>
  <si>
    <t>Tegevused eesmärgi täitmiseks 
(märgise kasutamise aastate kaupa)</t>
  </si>
  <si>
    <t>Teostamise aeg, sagedus, vajadusel 
täpsustav tegevus.
Esimene aasta</t>
  </si>
  <si>
    <t>Teostamise aeg, sagedus, vajadusel 
täpsustav tegevus.
Teine aasta</t>
  </si>
  <si>
    <t>Teostamise aeg, sagedus, vajadusel 
täpsustav tegevus.
Kolmas aasta</t>
  </si>
  <si>
    <t>Vastutaja</t>
  </si>
  <si>
    <r>
      <rPr>
        <b/>
        <sz val="12"/>
        <color rgb="FF000000"/>
        <rFont val="Calibri"/>
        <family val="2"/>
        <scheme val="minor"/>
      </rPr>
      <t>Tegevuste elluviimisel 
kaasatavad osapooled</t>
    </r>
    <r>
      <rPr>
        <b/>
        <sz val="12"/>
        <color rgb="FF4472C4"/>
        <rFont val="Calibri"/>
        <family val="2"/>
        <scheme val="minor"/>
      </rPr>
      <t xml:space="preserve"> </t>
    </r>
  </si>
  <si>
    <t>Muu, täpsustage palun</t>
  </si>
  <si>
    <r>
      <rPr>
        <b/>
        <sz val="12"/>
        <color rgb="FF000000"/>
        <rFont val="Calibri"/>
        <family val="2"/>
      </rPr>
      <t xml:space="preserve">Baastegevused, mis panustavad nimetatud eesmärki ja korduvad aastast aastasse 
</t>
    </r>
    <r>
      <rPr>
        <sz val="10"/>
        <color rgb="FF000000"/>
        <rFont val="Calibri"/>
        <family val="2"/>
      </rPr>
      <t>(Kui selliseid tegevusi ei ole, jätke palun rida tühjaks)</t>
    </r>
  </si>
  <si>
    <t xml:space="preserve">Tegevus 1.1 Andmete kogumine ja analüüsimine. </t>
  </si>
  <si>
    <t>* Regulaarsete 1:1 vestluste läbiviimine.
* Rahuloluküsitlus
* Peaasi.ee emotsionaalse heaolu küsimustik
* II kvartalis esitab töötervishoiuteenuse osutaja  tervisekontrollide andmete põhjal kokkuvõtte, sh vaimse tervise küsimustiku tulemuste osas. Selle kokkuvõtte analüüsimine edasiste tegevuste kavandamiseks.</t>
  </si>
  <si>
    <t>1:1 vestluste läbiviimise süsteemi rakendamise jätkamine asutuseüleselt.
II kvartalis esitab töötervishoiuteenuse osutaja  tervisekontrollide andmete põhjal kokkuvõtte, sh vaimse tervise küsimustiku tulemuste osas. Selle kokkuvõtte analüüsimine edasiste tegevuste kavandamiseks.</t>
  </si>
  <si>
    <t>Väljatöötatud süsteemiga jätkamine.</t>
  </si>
  <si>
    <t xml:space="preserve"> töökeskkonna- ja heaolu partner</t>
  </si>
  <si>
    <t xml:space="preserve">
tervisemeeskonnaliikmed, osakondade juhid</t>
  </si>
  <si>
    <r>
      <t xml:space="preserve">Tegevus 1.2. </t>
    </r>
    <r>
      <rPr>
        <sz val="12"/>
        <color rgb="FF000000"/>
        <rFont val="Calibri"/>
        <family val="2"/>
      </rPr>
      <t>Psühhosotsiaalsete ohutegurite mõtestamine ja ohutusmeetmete rakendamine</t>
    </r>
  </si>
  <si>
    <t xml:space="preserve">*Fookusgrupi arutelud (psühhosotsiaalsete ohutegurite tegevuskava põhjal. Eesmärk on mõtestada lahti, millised psühhosotsiaalsed ohutegurid tiimides esinevad ning millised oleksid kõige efektiivsemad maandamismeetmed). Nende kasutuselevõtt. 
*Töökeskkonnavolinikud toetavad töötajaid ka vaimse tervise teemadel. </t>
  </si>
  <si>
    <t xml:space="preserve">Fookusgrupi arutelud (psühhosotsiaalsete ohutegurite tegevuskava põhjal. Eesmärk on mõtestada lahti, millised psühhosotsiaalsed ohutegurid tiimides esinevad ning millised oleksid kõige efektiivsemad maandamismeetmed). Nende kasutuselevõtt. </t>
  </si>
  <si>
    <t>Tegevus 1.4. Vaimse tervise teadlikkuse tõstmine</t>
  </si>
  <si>
    <t xml:space="preserve">* Korraldada vaimse tervise teadlikkuse kampaaniaid (uudiskirjad, infomaterjalid)
* Alustada vaimse tervise koolituste ja juhendmaterjalidega
* Julgustada töötajaid kasutama pause ja taastumise hetki.
</t>
  </si>
  <si>
    <t>*Hinnata ja täiustada vaimse tervise algatusi tagasiside põhjal.
*Koolitada juhte vaimse tervise toetamise teemal</t>
  </si>
  <si>
    <t>Muuta vaimse tervise toetamine ettevõtte baasosaks.
Luua vaimse tervise saadikute võrgustik organisatsioonis.
Tugevdada läbipõlemise ennetusmeetmeid.</t>
  </si>
  <si>
    <t>tervisetiimi liikmed</t>
  </si>
  <si>
    <t>Tegevuste SEIRE (aastate lõikes)</t>
  </si>
  <si>
    <t>*Töötajate rahulolu küsitlus.
*Koolitustel osalenud töötajate arv ja tagasiside.
*Esimesed vaimse tervise algatused ja nende mõju hinnang töötajate poolt.</t>
  </si>
  <si>
    <t>*Töötajate rahulolu küsitlus.
*Fookusgruppides,  koolitustel osalenud töötajate arv ja tagasiside.
* Vaimse tervise algatused ja nende mõju hinnang töötajate poolt.</t>
  </si>
  <si>
    <t>*Töötajate üldine rahulolu ja heaolu (eesmärk: vähemalt 80% töötajatest tunneb end tööl vaimselt hästi).
*Töölt puudumiste ja läbipõlemisjuhtumite statistika (võrdlus varasemate aastatega).
 *Juhtide ja töötajate osalemine vaimse tervise algatustes.
* Pikaajaliste tugiprogrammide jätkusuutlikkus ja nende mõju.</t>
  </si>
  <si>
    <t>Fookusteema 2.</t>
  </si>
  <si>
    <t>Ergonoomiline töökeskkond ja liikumisharjumuste teadlikkuse kasvatamine</t>
  </si>
  <si>
    <t xml:space="preserve">Eesmärk 2. </t>
  </si>
  <si>
    <t>Uutele teenistujatele toimub  uue töötaja päeva raames ergonoomilise töökoha väljaõpe.</t>
  </si>
  <si>
    <r>
      <t xml:space="preserve">Tegevus 2.1 </t>
    </r>
    <r>
      <rPr>
        <sz val="11"/>
        <color theme="1"/>
        <rFont val="Calibri"/>
        <family val="2"/>
        <scheme val="minor"/>
      </rPr>
      <t>Ergonoomika alase teadlikkuse suurendamine</t>
    </r>
    <r>
      <rPr>
        <b/>
        <sz val="11"/>
        <color rgb="FF000000"/>
        <rFont val="Calibri"/>
        <family val="2"/>
      </rPr>
      <t xml:space="preserve">
</t>
    </r>
  </si>
  <si>
    <t xml:space="preserve">*Ergonoomilise töökoha seadmise materjali kättesaadavaks tegemine 
*Tervisenädala korraldamine 1x aastas, mille raames tõstame läbi erinevate tegevuste töötajate teadlikkust
*Tööergonoomika alase väljaõppe täiendamine
</t>
  </si>
  <si>
    <t>*Tööergonoomika alase väljaõppega jätkamine
*Tagasiside kogumine, vajaduspõhised tegevused</t>
  </si>
  <si>
    <t>*Tööergonoomika alase väljaõppega jätkamine
*Korraldada tervisepäevi koos ekspertidega</t>
  </si>
  <si>
    <t>kommunikatsioonispetsialist, tervisetiimi liikmed</t>
  </si>
  <si>
    <r>
      <t xml:space="preserve">Tegevus 2.2 </t>
    </r>
    <r>
      <rPr>
        <sz val="11"/>
        <color theme="1"/>
        <rFont val="Calibri"/>
        <family val="2"/>
        <scheme val="minor"/>
      </rPr>
      <t>Liikumisharjumuste toetamine ja ergutamine</t>
    </r>
    <r>
      <rPr>
        <b/>
        <sz val="11"/>
        <color rgb="FF000000"/>
        <rFont val="Calibri"/>
        <family val="2"/>
      </rPr>
      <t xml:space="preserve">
</t>
    </r>
  </si>
  <si>
    <t>*Mais sammuväljakutse
*Võimlemisharjutused siseveebis kättesaadavaks tegemine
*Sportimissoodustused rahvaspordiüritustel, spordiklubides</t>
  </si>
  <si>
    <t>Korraldata temaatilisi töötubasid</t>
  </si>
  <si>
    <t>Korraldada tervisepäevi koos liikumisseksperdiga</t>
  </si>
  <si>
    <t>kommunikatsioonispetsialist,</t>
  </si>
  <si>
    <t>Tervisikke valikuid toetava töökeskkonna loomine</t>
  </si>
  <si>
    <t>*Tervisetiimi loomine
*Ergonoomiliste töökohtade ja aktiivsete töövõimaluste edendamine</t>
  </si>
  <si>
    <t>*Tervisetiimi meeskonnaliikmete teadlikkuse tõstmine
*Tunnustada ja premeerida töötajaid tervislike harjumuste omaksvõtmise eest.</t>
  </si>
  <si>
    <t>*Muuta tervislik eluviis organisatsiooni osaks
*Pidev töötajate tegasiside kogumine ja algatuste täiustamine</t>
  </si>
  <si>
    <t>*Osalusstatistika – kui palju töötajaid osaleb töötubades, väljakutsetes ja ühistegevustes?
*Tagasisideküsitlus – töötajate hinnang töötoa, terviseväljakutsete ja tervislike valikute kättesaadavusele (kord poolaastas)
*Käitumisharjumuste jälgimine – kui paljud töötajad võtavad kasutusele tervislikumad valikud (nt osalevad spordiväljakutsetes)
* Kui palju on tõusnud ergonoomika alased teadmised
* Kui paljud kasutavad liikumispause ja võimlevad olemasolevate harjutuste järgi
Kui vähemalt 25% töötajatest osaleb terviseteemalistes tegevustes, on esimene aasta edukas.
Vajadusel kohandatakse tegevusi, et suurendada osalust ja huvi.</t>
  </si>
  <si>
    <t>*Võrdlev analüüs eelmise aastaga – osalusmäär ja töötajate tagasiside võrreldes esimese aastaga
*Fookusgrupid – väiksemad arutelud töötajatega, et mõista, mis töötab ja mida võiks muuta (kord aastas)
Terviseküsitlus – kuidas töötajad hindavad ergonoomikaalaseid teadmisi ning kas teavad olemasolevate harjutuste olemasolust ning kasutavad võimalust.
Kui osalemine tegevustes tõuseb 10–20% võrra võrreldes esimese aastaga, on areng positiivne.
Kui töötajad ei tunne muutust, analüüsitakse, milliseid takistusi nad kogevad ja kuidas tegevusi parandada.</t>
  </si>
  <si>
    <t>*Pidev tagasiside kogumine – kas töötajad tunnetavad ettevõtte tervisliku eluviisi toetavat kultuuri?
*Tervisekäitumise muutuste mõõtmine – näiteks kui palju töötajaid kasutab pakutavaid tervisehüvesid (spordikompensatsioon, tervislikud toidud jms)
* Tööheaolu ja motivatsiooni uuringud – kas terviseteemad mõjutavad töötajate rahulolu ja üldist heaolu?
Kui vähemalt 65% töötajatest peab tervisliku eluviisi algatusi kasulikeks ja igapäevaelu osaks, on eesmärk saavutatud.
Vajadusel tehakse täiendusi, et tegevused püsiksid atraktiivsed ja jätkusuutlikud.</t>
  </si>
  <si>
    <t>vahetu juht, personalipartner</t>
  </si>
  <si>
    <r>
      <t xml:space="preserve">1. Olukorra analüüs ja järeldused ehk hinnang olukorrale
</t>
    </r>
    <r>
      <rPr>
        <sz val="11"/>
        <color rgb="FF000000"/>
        <rFont val="Calibri"/>
        <family val="2"/>
      </rPr>
      <t xml:space="preserve">Aluseks on võetud organisatsioonis koostatud riskianalüüsid, töötervishoiuarsti otsused, rahulolu-uuringute tulemused
</t>
    </r>
    <r>
      <rPr>
        <i/>
        <sz val="11"/>
        <color rgb="FF000000"/>
        <rFont val="Calibri"/>
        <family val="2"/>
      </rPr>
      <t xml:space="preserve">
</t>
    </r>
  </si>
  <si>
    <t>Tegevuskava peamiseks koostajaks on töötervishoiu- ja heaolu partner Marie Johanson (kes on lisaks ka töökeskkonnanõukogu esimees), kaasatud on tervisetiimi liikmed Britta Sool (sisekommunikatsioon), Marina Vaino (koolitusekspert), Darja Predbannikova (erivajadusega inimeste heaolu peaspetsialist ja töökeskkonnavolinik), Helle Saaremägi (ohvriabi ennetus ja arendusosakonna ekspert)</t>
  </si>
  <si>
    <t>Vähemalt 80% teenistujatest on läbinud ergonoomilise väljaõppe (sh ka kodukontoris töötavad teenistujad). Vähemalt 50% teenistujatest osaleb liikumisharjumuste teadlikkuse tõstmise väljakutsetes.</t>
  </si>
  <si>
    <t>Kodukontoris töötamise avalduse on esitanud 265 teenistujat, kes on läbinud esmase ergonoomiliste töövõtete juhendamise.</t>
  </si>
  <si>
    <t xml:space="preserve">Tegevuskava perioodi lõpuks on läbinud vähemalt 90% SKA teenistujad ergonoomiliste töövõtete juhendamise. </t>
  </si>
  <si>
    <t>Tegevuskava perioodi lõpuks on töötajate rahulolu tõusnud vähemalt 5%.</t>
  </si>
  <si>
    <t>Töötajate üldine rahulolu 2025. aastal läbiviidud rahulolu uuringu järgi on 81%.</t>
  </si>
  <si>
    <t>Hindamisvorm (täidavad hindajad)</t>
  </si>
  <si>
    <t>Hindamiskategooriad</t>
  </si>
  <si>
    <t>Kategooria kriteeriumide tähendus</t>
  </si>
  <si>
    <t xml:space="preserve">Hindaja 1 </t>
  </si>
  <si>
    <t xml:space="preserve">Hindaja 2 </t>
  </si>
  <si>
    <t xml:space="preserve">Hindaja 3 </t>
  </si>
  <si>
    <t>Hindajate kommentaarid 
tegevuskavale</t>
  </si>
  <si>
    <t xml:space="preserve">Hinnang tegevuskavale 
(rippmenüü) </t>
  </si>
  <si>
    <t>Punktid</t>
  </si>
  <si>
    <t>Kategooria keskmine  tulemus</t>
  </si>
  <si>
    <t xml:space="preserve">Hinnang tegevuskavale
(rippmenüü) </t>
  </si>
  <si>
    <t>Kontrollveerg</t>
  </si>
  <si>
    <r>
      <rPr>
        <b/>
        <sz val="11"/>
        <color rgb="FF000000"/>
        <rFont val="Calibri"/>
        <family val="2"/>
        <scheme val="minor"/>
      </rPr>
      <t>Tegevuskava</t>
    </r>
    <r>
      <rPr>
        <b/>
        <sz val="11"/>
        <color rgb="FFFF0000"/>
        <rFont val="Calibri"/>
        <family val="2"/>
        <scheme val="minor"/>
      </rPr>
      <t xml:space="preserve"> </t>
    </r>
    <r>
      <rPr>
        <b/>
        <sz val="11"/>
        <color rgb="FF000000"/>
        <rFont val="Calibri"/>
        <family val="2"/>
        <scheme val="minor"/>
      </rPr>
      <t>integreeritus</t>
    </r>
  </si>
  <si>
    <t xml:space="preserve">1 Tegevuskava üldiselt </t>
  </si>
  <si>
    <t xml:space="preserve">0 Tegevuskava ei ole või on vaid osaliselt esitatud, puudub kohustusliku või vabalt valitud fookusteema tegevuskava. </t>
  </si>
  <si>
    <r>
      <rPr>
        <sz val="10"/>
        <color rgb="FF000000"/>
        <rFont val="Calibri"/>
        <family val="2"/>
      </rPr>
      <t xml:space="preserve">1 Tegevuskava on olemas mõlema fookusteema osas, esineb </t>
    </r>
    <r>
      <rPr>
        <b/>
        <sz val="10"/>
        <color rgb="FF000000"/>
        <rFont val="Calibri"/>
        <family val="2"/>
      </rPr>
      <t>vähest</t>
    </r>
    <r>
      <rPr>
        <sz val="10"/>
        <color rgb="FF000000"/>
        <rFont val="Calibri"/>
        <family val="2"/>
      </rPr>
      <t xml:space="preserve"> arusaamatust vajaliku info leidmisega.</t>
    </r>
  </si>
  <si>
    <r>
      <rPr>
        <sz val="10"/>
        <color rgb="FF000000"/>
        <rFont val="Calibri"/>
        <family val="2"/>
      </rPr>
      <t xml:space="preserve">2 Tegevuskava on olemas mõlema fookusteema osas ja selles on kogu vajaminev info selgelt hinnatav ja seondatav </t>
    </r>
    <r>
      <rPr>
        <b/>
        <sz val="10"/>
        <color rgb="FF000000"/>
        <rFont val="Calibri"/>
        <family val="2"/>
      </rPr>
      <t>enesehindamise tulemustega.</t>
    </r>
  </si>
  <si>
    <t xml:space="preserve">2 Töötajate ja juhtkonna kaasatus 
</t>
  </si>
  <si>
    <t>0 Kaasatuse aspekti ei ole võimalik hinnata või tegevuskava on koostatud osapooli kaasamata (mikroettevõtte puhul peab seda oluliselt kaaluma), tegevuskava on pigem ühe spetsialisti vaade.</t>
  </si>
  <si>
    <t>1 Tegevuskava on koostatud ainult juhte kaasates, on väheselt infot töötajate kaasatuse kohta.</t>
  </si>
  <si>
    <t xml:space="preserve">2 Töötajad läbi oma esindajate (nt töökeskkonnavolinik) ja juhtkond on tegevuskava koostamisse kaasatud. </t>
  </si>
  <si>
    <r>
      <rPr>
        <b/>
        <sz val="10"/>
        <color rgb="FF000000"/>
        <rFont val="Calibri"/>
        <family val="2"/>
      </rPr>
      <t xml:space="preserve">Hindaja kommentaar tegevuskavale </t>
    </r>
    <r>
      <rPr>
        <b/>
        <i/>
        <sz val="10"/>
        <color rgb="FF000000"/>
        <rFont val="Calibri"/>
        <family val="2"/>
      </rPr>
      <t>(taotlejat toetav kirjeldav tagasiside, soovitused jms)</t>
    </r>
  </si>
  <si>
    <t xml:space="preserve">1) </t>
  </si>
  <si>
    <t>2)</t>
  </si>
  <si>
    <t xml:space="preserve">3) </t>
  </si>
  <si>
    <t xml:space="preserve">Hinnang tegevuskavale  fookusteemas 1
(rippmenüü) </t>
  </si>
  <si>
    <t xml:space="preserve">Hinnang tegevuskavale fookusteemas 2
(rippmenüü) </t>
  </si>
  <si>
    <t>Hindajate kommentaarid 
tegevuskavale fookusteemas 1</t>
  </si>
  <si>
    <t>Hindajate kommentaarid 
tegevuskavale fookusteemas 2</t>
  </si>
  <si>
    <t>Eesmärgid ja mõõdikud</t>
  </si>
  <si>
    <t>3 Eesmärkide arusaadavus ja seosed enesehindamisega</t>
  </si>
  <si>
    <t xml:space="preserve">0 Tegevuskavas ei kajastu eesmärke või on need liiga laialivalguvad. </t>
  </si>
  <si>
    <t>1 Tegevuskavas seatud eesmärgid on seotud asutuse enesehindamisega, vähesel määral on ebaselgust.</t>
  </si>
  <si>
    <r>
      <rPr>
        <sz val="10"/>
        <color rgb="FF000000"/>
        <rFont val="Calibri"/>
        <family val="2"/>
      </rPr>
      <t>2 Tegevuskavas on väljatoodud enesehindamisega ja/või vajaduste analüüsiga hästi haakuvad</t>
    </r>
    <r>
      <rPr>
        <b/>
        <sz val="10"/>
        <color rgb="FF000000"/>
        <rFont val="Calibri"/>
        <family val="2"/>
      </rPr>
      <t xml:space="preserve"> konkreetsed ja selged eesmärgid.</t>
    </r>
  </si>
  <si>
    <t>4 Tulemuslikkuse mõõdikud</t>
  </si>
  <si>
    <t>0 Ei ole ühtegi tulemusmõõdikut või mõõdikud ei ole asjakohased ega mõõdetavad.</t>
  </si>
  <si>
    <r>
      <rPr>
        <sz val="10"/>
        <color rgb="FF000000"/>
        <rFont val="Calibri"/>
        <family val="2"/>
      </rPr>
      <t xml:space="preserve">1 On olemas mõned </t>
    </r>
    <r>
      <rPr>
        <b/>
        <sz val="10"/>
        <color rgb="FF000000"/>
        <rFont val="Calibri"/>
        <family val="2"/>
      </rPr>
      <t>asjakohased ja eesmärki toetavad tulemusmõõdikud</t>
    </r>
    <r>
      <rPr>
        <sz val="10"/>
        <color rgb="FF000000"/>
        <rFont val="Calibri"/>
        <family val="2"/>
      </rPr>
      <t>, osale on olemas paremad alternatiivid.</t>
    </r>
  </si>
  <si>
    <t>2 On asjakohased tulemusmõõdikud, mis on eesmärkidest lähtuvad ja võimaldavad hinnata planeeritud tulemuse saavutamist.</t>
  </si>
  <si>
    <r>
      <rPr>
        <b/>
        <sz val="10"/>
        <color rgb="FF000000"/>
        <rFont val="Calibri"/>
        <family val="2"/>
      </rPr>
      <t xml:space="preserve">Hindaja kommentaar tegevuskavale fookusteemade kaupa </t>
    </r>
    <r>
      <rPr>
        <b/>
        <i/>
        <sz val="10"/>
        <color rgb="FF000000"/>
        <rFont val="Calibri"/>
        <family val="2"/>
      </rPr>
      <t>(taotlejat toetav kirjeldav tagasiside, soovitused jms)</t>
    </r>
  </si>
  <si>
    <t>1)</t>
  </si>
  <si>
    <t xml:space="preserve">2) </t>
  </si>
  <si>
    <t>Tegevuste mõju ja seosed</t>
  </si>
  <si>
    <t>5 Tegevuste sisu ja seos eesmärkidega</t>
  </si>
  <si>
    <t>0 On olulised lahknevused planeeritud tegevuste ja seatud eesmärkide saavutamise vahel või tegevusi ei ole kirjeldatud piisavalt selgelt, et hinnangut anda.</t>
  </si>
  <si>
    <r>
      <rPr>
        <sz val="10"/>
        <color rgb="FF000000"/>
        <rFont val="Calibri"/>
        <family val="2"/>
      </rPr>
      <t>1</t>
    </r>
    <r>
      <rPr>
        <b/>
        <sz val="10"/>
        <color rgb="FF000000"/>
        <rFont val="Calibri"/>
        <family val="2"/>
      </rPr>
      <t xml:space="preserve"> Enamik tegevusi on üsna hästi kirjeldatud ja eesmärkidega seostatud</t>
    </r>
    <r>
      <rPr>
        <sz val="10"/>
        <color rgb="FF000000"/>
        <rFont val="Calibri"/>
        <family val="2"/>
      </rPr>
      <t>, mõned kohad vajavad täpsustamist.</t>
    </r>
  </si>
  <si>
    <t>2 Kõik tegevused on selgelt ja konkreetselt kirjeldatud, eesmärkidega seotud ja läbimõeldud (mida, millal, kuidas, kelle poolt ja kellele tehakse).</t>
  </si>
  <si>
    <t>6 Tegevuste mõju</t>
  </si>
  <si>
    <t>0 Suures osas on plaanitud tegevusi, mis ei ole mõjusad või on näidanud pigem kahjulikku mõju (eriti silmas pidades haavatavat sihtrühma, nt liialdamisele, hirmutamisele põhinevad tegevused).</t>
  </si>
  <si>
    <r>
      <rPr>
        <sz val="10"/>
        <color rgb="FF000000"/>
        <rFont val="Calibri"/>
        <family val="2"/>
      </rPr>
      <t xml:space="preserve">1 Tegevustes keskendutakse peamiselt info andmisele või üksiktegevusele, mis on vähese mõjuga, aga siiski </t>
    </r>
    <r>
      <rPr>
        <b/>
        <sz val="10"/>
        <color rgb="FF000000"/>
        <rFont val="Calibri"/>
        <family val="2"/>
      </rPr>
      <t>pigem positiivses suunas mõjutavad</t>
    </r>
    <r>
      <rPr>
        <sz val="10"/>
        <color rgb="FF000000"/>
        <rFont val="Calibri"/>
        <family val="2"/>
      </rPr>
      <t>. Vähem kohandatakse keskkonda või luuakse tingimusi uskumuste ja hoiakute muutmiseks.</t>
    </r>
  </si>
  <si>
    <t>2 Plaanitakse ellu viia tegevusi, mis suure tõenäosusega omavad positiivset mõju töötajate uskumustele, hoiakutele ja mõjutavad tema käitumist, sh keskkonda on kohandatud eesmärki toetavaks.</t>
  </si>
  <si>
    <t>7 Tegevuste sobivus sihtrühmale (töötajaskonnale)</t>
  </si>
  <si>
    <r>
      <rPr>
        <sz val="10"/>
        <color rgb="FF000000"/>
        <rFont val="Calibri"/>
        <family val="2"/>
      </rPr>
      <t xml:space="preserve">0 Esineb suuri probleeme tegevuste sobivuse osas või </t>
    </r>
    <r>
      <rPr>
        <b/>
        <sz val="10"/>
        <color rgb="FF000000"/>
        <rFont val="Calibri"/>
        <family val="2"/>
      </rPr>
      <t>sihtrühma ei ole piisavalt kirjeldatud</t>
    </r>
    <r>
      <rPr>
        <sz val="10"/>
        <color rgb="FF000000"/>
        <rFont val="Calibri"/>
        <family val="2"/>
      </rPr>
      <t>, et hinnangut anda.</t>
    </r>
  </si>
  <si>
    <r>
      <rPr>
        <sz val="10"/>
        <color rgb="FF000000"/>
        <rFont val="Calibri"/>
        <family val="2"/>
      </rPr>
      <t xml:space="preserve">1  Sihtrühma kohta kogutakse andmeid ja tegevused tunduvad olevat sihtrühmale sobivad või </t>
    </r>
    <r>
      <rPr>
        <b/>
        <sz val="10"/>
        <color rgb="FF000000"/>
        <rFont val="Calibri"/>
        <family val="2"/>
      </rPr>
      <t xml:space="preserve">planeeritakse kohandada </t>
    </r>
    <r>
      <rPr>
        <sz val="10"/>
        <color rgb="FF000000"/>
        <rFont val="Calibri"/>
        <family val="2"/>
      </rPr>
      <t xml:space="preserve">tegevusi sihtrühma kohta kogutavatest </t>
    </r>
    <r>
      <rPr>
        <b/>
        <sz val="10"/>
        <color rgb="FF000000"/>
        <rFont val="Calibri"/>
        <family val="2"/>
      </rPr>
      <t xml:space="preserve">andmetest lähtuvalt. </t>
    </r>
  </si>
  <si>
    <r>
      <rPr>
        <sz val="10"/>
        <color rgb="FF000000"/>
        <rFont val="Calibri"/>
        <family val="2"/>
      </rPr>
      <t xml:space="preserve">2 Planeeritud tegevused võtavad arvesse sihtrühma </t>
    </r>
    <r>
      <rPr>
        <b/>
        <sz val="10"/>
        <color rgb="FF000000"/>
        <rFont val="Calibri"/>
        <family val="2"/>
      </rPr>
      <t xml:space="preserve">olulisi </t>
    </r>
    <r>
      <rPr>
        <sz val="10"/>
        <color rgb="FF000000"/>
        <rFont val="Calibri"/>
        <family val="2"/>
      </rPr>
      <t>eripärasid (keel, vanus, sugu, kultuur, amet, tööeripära, töötamise keskkond, erivajadused jms).</t>
    </r>
  </si>
  <si>
    <t>Rakendamine</t>
  </si>
  <si>
    <t>8 Ajakava</t>
  </si>
  <si>
    <t>0 Puudub ajakava või ajakava ei ole realistlik</t>
  </si>
  <si>
    <t>1 Ajakava on suures osas realistlik, mõningad kohad vajavad täpsustamist või ümber mõtlemist</t>
  </si>
  <si>
    <t>2 Ajakava on iga tegevuse vaatest realistlik. Pikemaajaliste tegevuste puhul on välja toodud etapid</t>
  </si>
  <si>
    <t>9 Vastutajad</t>
  </si>
  <si>
    <t>0 Puudub info vastutavate ja kaasatud osapoolte osas (mikroettevõtte puhul peab seda oluliselt kaaluma)</t>
  </si>
  <si>
    <r>
      <rPr>
        <sz val="10"/>
        <color rgb="FF000000"/>
        <rFont val="Calibri"/>
        <family val="2"/>
      </rPr>
      <t xml:space="preserve">1 </t>
    </r>
    <r>
      <rPr>
        <b/>
        <sz val="10"/>
        <color rgb="FF000000"/>
        <rFont val="Calibri"/>
        <family val="2"/>
      </rPr>
      <t>Vastutaja(d) ja kaasatavad osapooled on määratud,</t>
    </r>
    <r>
      <rPr>
        <sz val="10"/>
        <color rgb="FF000000"/>
        <rFont val="Calibri"/>
        <family val="2"/>
      </rPr>
      <t xml:space="preserve"> kuid mõningate tegevuste puhul on vaja rohkem selgust </t>
    </r>
    <r>
      <rPr>
        <b/>
        <sz val="10"/>
        <color rgb="FF000000"/>
        <rFont val="Calibri"/>
        <family val="2"/>
      </rPr>
      <t>või toetub üksiku töötaja tegevusele.</t>
    </r>
  </si>
  <si>
    <r>
      <rPr>
        <sz val="10"/>
        <color rgb="FF000000"/>
        <rFont val="Calibri"/>
        <family val="2"/>
      </rPr>
      <t>2 Tegevuskava määratleb iga tegevuse juures selgelt ära vastutaja, seotud partnerid ning nende osaluse. Leitud on piisavalt võimalusi</t>
    </r>
    <r>
      <rPr>
        <b/>
        <sz val="10"/>
        <color rgb="FF000000"/>
        <rFont val="Calibri"/>
        <family val="2"/>
      </rPr>
      <t xml:space="preserve"> teha meeskonnatööd</t>
    </r>
    <r>
      <rPr>
        <sz val="10"/>
        <color rgb="FF000000"/>
        <rFont val="Calibri"/>
        <family val="2"/>
      </rPr>
      <t>.</t>
    </r>
  </si>
  <si>
    <t>10 Vastutajate vajaduste toetamine</t>
  </si>
  <si>
    <t>0 Tegevuskava elluviijate (nt tervisega tegelev tiim või arendatav tugimeeskond) olemasolu kohta infot ei ole.</t>
  </si>
  <si>
    <t>1 Infot tegevuskava elluviijate olemasolu ja kaasatuse kohta on, kuid mõningates kohtades oleks vaja rohkem selgust.</t>
  </si>
  <si>
    <t xml:space="preserve">2 Tegevuskavas on välja toodud tegevused, mis toetavad tegevuskava elluviimist ja ellu viijaid (nt täiendõpe, piisav aeg, toetus jms), mis tagab tegevuskava elluviijate arengu ja tegevuste järjepidevuse </t>
  </si>
  <si>
    <t>Taustainfo:</t>
  </si>
  <si>
    <t>Hindamisvormi aluseks oli kogukondade tegevuskavade hindamisvahend, mille koostamisel olid järgmised allikad:</t>
  </si>
  <si>
    <t>1) EDPQS Toolkit 2: Quality Assessment Checklist https://www.emcdda.europa.eu/drugs-library/european-drug-prevention-quality-standards-edpqs-toolkit-2-self-assessment-and-reflection_en</t>
  </si>
  <si>
    <r>
      <rPr>
        <sz val="11"/>
        <color rgb="FF000000"/>
        <rFont val="Calibri"/>
        <family val="2"/>
      </rPr>
      <t xml:space="preserve">2) The Community Tool Box by the Center for Community Health and Development at the University of Kansas </t>
    </r>
    <r>
      <rPr>
        <u/>
        <sz val="11"/>
        <color rgb="FF1155CC"/>
        <rFont val="Calibri"/>
        <family val="2"/>
      </rPr>
      <t>https://ctb.ku.edu/en/best-change-processes/developing-and-using-strategic/checklist</t>
    </r>
  </si>
  <si>
    <t>Küsimusi on täiendatud ja kohandatud tervikliku tegevusplaani hindamiseks mitte üksikute tegevuste hindamiseks.</t>
  </si>
  <si>
    <t xml:space="preserve">*1:1 vestluste läbiviimine
* Rahulolu uuring
</t>
  </si>
  <si>
    <t xml:space="preserve"> 690 teenistujat, kellest 44 meest, valdavalt kontoritöötajad, vanuseline jaotus 25-63 eluaastat. Teenistujad paiknevad üle Eesti laiali.
</t>
  </si>
  <si>
    <r>
      <rPr>
        <b/>
        <sz val="11"/>
        <color rgb="FF000000"/>
        <rFont val="Calibri"/>
        <family val="2"/>
        <scheme val="minor"/>
      </rPr>
      <t xml:space="preserve">2. Arenguvajadused
</t>
    </r>
    <r>
      <rPr>
        <sz val="11"/>
        <color rgb="FF000000"/>
        <rFont val="Calibri"/>
        <family val="2"/>
        <scheme val="minor"/>
      </rPr>
      <t>Valige meeskonnaga tervise- ja heaoluvaldkonnad ning nendes selgunud arenguvajadused, millega planeerite edasi tegeleda. Püstitage eesmärgid ja vajadusel määratlege tulemuslikkuse näitajad</t>
    </r>
    <r>
      <rPr>
        <b/>
        <sz val="11"/>
        <color rgb="FF000000"/>
        <rFont val="Calibri"/>
        <family val="2"/>
        <scheme val="minor"/>
      </rPr>
      <t xml:space="preserve">. </t>
    </r>
    <r>
      <rPr>
        <b/>
        <sz val="11"/>
        <color rgb="FF4472C4"/>
        <rFont val="Calibri"/>
        <family val="2"/>
        <scheme val="minor"/>
      </rPr>
      <t xml:space="preserve">Märgise programmi raames on arengufookuses kaks teemat.
</t>
    </r>
    <r>
      <rPr>
        <b/>
        <sz val="11"/>
        <color rgb="FF0070C0"/>
        <rFont val="Calibri"/>
        <family val="2"/>
        <charset val="186"/>
        <scheme val="minor"/>
      </rPr>
      <t xml:space="preserve">Fookusteema 1. </t>
    </r>
    <r>
      <rPr>
        <b/>
        <sz val="11"/>
        <color rgb="FF000000"/>
        <rFont val="Calibri"/>
        <family val="2"/>
        <scheme val="minor"/>
      </rPr>
      <t xml:space="preserve">Töötajate vaimset tervist toetav töökeskkonna kujundamine </t>
    </r>
    <r>
      <rPr>
        <sz val="11"/>
        <color rgb="FF000000"/>
        <rFont val="Calibri"/>
        <family val="2"/>
        <scheme val="minor"/>
      </rPr>
      <t xml:space="preserve">(üleasutuselised või üksusesisesed töökorralduslikud arengud, mis ennetavad töökeskkonnas psühhosotsiaalsete riskide esinemist)
</t>
    </r>
    <r>
      <rPr>
        <b/>
        <sz val="11"/>
        <color rgb="FF0070C0"/>
        <rFont val="Calibri"/>
        <family val="2"/>
        <charset val="186"/>
        <scheme val="minor"/>
      </rPr>
      <t xml:space="preserve">Fookusteema 2. </t>
    </r>
    <r>
      <rPr>
        <b/>
        <sz val="11"/>
        <color rgb="FF000000"/>
        <rFont val="Calibri"/>
        <family val="2"/>
        <scheme val="minor"/>
      </rPr>
      <t>Ergonoomiline töökeskkond ja liikumisharjumuste teadlikkuse kasvatamine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</si>
</sst>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5">
    <font>
      <sz val="11"/>
      <color theme="1"/>
      <name val="Calibri"/>
      <family val="2"/>
      <scheme val="minor"/>
    </font>
    <font>
      <b/>
      <sz val="11"/>
      <color theme="1"/>
      <name val="Calibri"/>
      <family val="2"/>
      <scheme val="minor"/>
    </font>
    <font>
      <sz val="11"/>
      <color theme="1"/>
      <name val="Calibri"/>
      <family val="2"/>
      <scheme val="minor"/>
    </font>
    <font>
      <u/>
      <sz val="11"/>
      <color theme="10"/>
      <name val="Calibri"/>
      <family val="2"/>
      <scheme val="minor"/>
    </font>
    <font>
      <sz val="11"/>
      <color theme="1"/>
      <name val="Symbol"/>
      <family val="1"/>
      <charset val="2"/>
    </font>
    <font>
      <b/>
      <sz val="14"/>
      <color theme="1"/>
      <name val="Calibri"/>
      <family val="2"/>
      <scheme val="minor"/>
    </font>
    <font>
      <sz val="11"/>
      <color theme="1"/>
      <name val="Calibri"/>
      <family val="2"/>
      <charset val="186"/>
      <scheme val="minor"/>
    </font>
    <font>
      <u/>
      <sz val="11"/>
      <color theme="10"/>
      <name val="Calibri"/>
      <family val="2"/>
      <charset val="186"/>
      <scheme val="minor"/>
    </font>
    <font>
      <sz val="11"/>
      <color rgb="FF444444"/>
      <name val="Calibri"/>
      <family val="2"/>
      <scheme val="minor"/>
    </font>
    <font>
      <sz val="11"/>
      <color theme="1"/>
      <name val="Calibri"/>
      <family val="2"/>
    </font>
    <font>
      <b/>
      <sz val="16"/>
      <color theme="1"/>
      <name val="Calibri"/>
      <family val="2"/>
    </font>
    <font>
      <sz val="14"/>
      <color theme="1"/>
      <name val="Calibri"/>
      <family val="2"/>
    </font>
    <font>
      <b/>
      <sz val="14"/>
      <color theme="1"/>
      <name val="Calibri"/>
      <family val="2"/>
    </font>
    <font>
      <sz val="16"/>
      <color theme="1"/>
      <name val="Calibri"/>
      <family val="2"/>
    </font>
    <font>
      <sz val="12"/>
      <color theme="1"/>
      <name val="Calibri"/>
      <family val="2"/>
    </font>
    <font>
      <b/>
      <sz val="12"/>
      <color theme="1"/>
      <name val="Calibri"/>
      <family val="2"/>
    </font>
    <font>
      <i/>
      <sz val="16"/>
      <color theme="3"/>
      <name val="Calibri"/>
      <family val="2"/>
    </font>
    <font>
      <b/>
      <sz val="16"/>
      <color theme="8"/>
      <name val="Calibri"/>
      <family val="2"/>
    </font>
    <font>
      <b/>
      <sz val="16"/>
      <color theme="8"/>
      <name val="Calibri"/>
      <family val="2"/>
      <charset val="186"/>
    </font>
    <font>
      <b/>
      <sz val="11"/>
      <color rgb="FF000000"/>
      <name val="Calibri"/>
      <family val="2"/>
      <charset val="186"/>
    </font>
    <font>
      <b/>
      <sz val="10"/>
      <color rgb="FF000000"/>
      <name val="Calibri"/>
      <family val="2"/>
      <charset val="186"/>
    </font>
    <font>
      <sz val="11"/>
      <color theme="1"/>
      <name val="Calibri"/>
      <family val="2"/>
      <charset val="186"/>
    </font>
    <font>
      <sz val="10"/>
      <color rgb="FF000000"/>
      <name val="Calibri"/>
      <family val="2"/>
      <charset val="186"/>
    </font>
    <font>
      <sz val="9"/>
      <color theme="1"/>
      <name val="Calibri"/>
      <family val="2"/>
      <charset val="186"/>
    </font>
    <font>
      <b/>
      <sz val="10"/>
      <color rgb="FF0070C0"/>
      <name val="Calibri"/>
      <family val="2"/>
      <charset val="186"/>
    </font>
    <font>
      <sz val="11"/>
      <name val="Calibri"/>
      <family val="2"/>
      <charset val="186"/>
    </font>
    <font>
      <sz val="10"/>
      <name val="Calibri"/>
      <family val="2"/>
      <charset val="186"/>
    </font>
    <font>
      <b/>
      <sz val="11"/>
      <name val="Calibri"/>
      <family val="2"/>
      <charset val="186"/>
    </font>
    <font>
      <sz val="10"/>
      <color theme="1"/>
      <name val="Calibri"/>
      <family val="2"/>
      <charset val="186"/>
    </font>
    <font>
      <b/>
      <sz val="10"/>
      <name val="Calibri"/>
      <family val="2"/>
      <charset val="186"/>
    </font>
    <font>
      <i/>
      <sz val="10"/>
      <name val="Calibri"/>
      <family val="2"/>
      <charset val="186"/>
    </font>
    <font>
      <i/>
      <sz val="9"/>
      <name val="Calibri"/>
      <family val="2"/>
      <charset val="186"/>
    </font>
    <font>
      <i/>
      <sz val="10"/>
      <color rgb="FF000000"/>
      <name val="Calibri"/>
      <family val="2"/>
      <charset val="186"/>
    </font>
    <font>
      <sz val="10"/>
      <color rgb="FF0000FF"/>
      <name val="Calibri"/>
      <family val="2"/>
      <charset val="186"/>
    </font>
    <font>
      <b/>
      <sz val="10"/>
      <color theme="8" tint="-0.249977111117893"/>
      <name val="Calibri"/>
      <family val="2"/>
      <charset val="186"/>
    </font>
    <font>
      <b/>
      <sz val="11"/>
      <color theme="8" tint="-0.249977111117893"/>
      <name val="Calibri"/>
      <family val="2"/>
      <charset val="186"/>
    </font>
    <font>
      <b/>
      <i/>
      <sz val="10"/>
      <color theme="8" tint="-0.249977111117893"/>
      <name val="Calibri"/>
      <family val="2"/>
      <charset val="186"/>
    </font>
    <font>
      <sz val="14"/>
      <color rgb="FF000000"/>
      <name val="Calibri"/>
      <family val="2"/>
    </font>
    <font>
      <sz val="14"/>
      <name val="Calibri"/>
      <family val="2"/>
    </font>
    <font>
      <b/>
      <sz val="14"/>
      <name val="Calibri"/>
      <family val="2"/>
    </font>
    <font>
      <b/>
      <sz val="14"/>
      <color rgb="FF000000"/>
      <name val="Calibri"/>
      <family val="2"/>
    </font>
    <font>
      <b/>
      <sz val="14"/>
      <color rgb="FF000000"/>
      <name val="Calibri"/>
      <family val="2"/>
    </font>
    <font>
      <i/>
      <sz val="9"/>
      <color rgb="FF000000"/>
      <name val="Calibri"/>
      <family val="2"/>
      <charset val="186"/>
    </font>
    <font>
      <sz val="11"/>
      <color theme="1"/>
      <name val="Calibri"/>
      <family val="2"/>
      <scheme val="minor"/>
    </font>
    <font>
      <b/>
      <sz val="16"/>
      <color rgb="FF4472C4"/>
      <name val="Calibri"/>
      <family val="2"/>
    </font>
    <font>
      <sz val="16"/>
      <color rgb="FF4472C4"/>
      <name val="Calibri"/>
      <family val="2"/>
    </font>
    <font>
      <sz val="9"/>
      <color rgb="FF000000"/>
      <name val="Calibri"/>
      <family val="2"/>
      <charset val="186"/>
    </font>
    <font>
      <sz val="9"/>
      <color rgb="FF000000"/>
      <name val="Calibri"/>
      <family val="2"/>
    </font>
    <font>
      <b/>
      <sz val="11"/>
      <color theme="1"/>
      <name val="Calibri"/>
      <family val="2"/>
      <charset val="186"/>
      <scheme val="minor"/>
    </font>
    <font>
      <b/>
      <sz val="14"/>
      <color rgb="FF000000"/>
      <name val="Calibri"/>
      <family val="2"/>
      <scheme val="minor"/>
    </font>
    <font>
      <b/>
      <sz val="11"/>
      <color rgb="FF000000"/>
      <name val="Calibri"/>
      <family val="2"/>
    </font>
    <font>
      <i/>
      <sz val="11"/>
      <color rgb="FF000000"/>
      <name val="Calibri"/>
      <family val="2"/>
    </font>
    <font>
      <b/>
      <sz val="11"/>
      <color rgb="FF000000"/>
      <name val="Calibri"/>
      <family val="2"/>
      <scheme val="minor"/>
    </font>
    <font>
      <sz val="11"/>
      <color rgb="FF000000"/>
      <name val="Calibri"/>
      <family val="2"/>
      <scheme val="minor"/>
    </font>
    <font>
      <b/>
      <sz val="11"/>
      <color rgb="FF4472C4"/>
      <name val="Calibri"/>
      <family val="2"/>
      <scheme val="minor"/>
    </font>
    <font>
      <b/>
      <sz val="11"/>
      <color rgb="FF0070C0"/>
      <name val="Calibri"/>
      <family val="2"/>
      <charset val="186"/>
      <scheme val="minor"/>
    </font>
    <font>
      <b/>
      <sz val="11"/>
      <color theme="4" tint="-0.249977111117893"/>
      <name val="Calibri"/>
      <family val="2"/>
      <charset val="186"/>
      <scheme val="minor"/>
    </font>
    <font>
      <sz val="11"/>
      <color rgb="FF000000"/>
      <name val="Calibri"/>
      <family val="2"/>
    </font>
    <font>
      <sz val="11"/>
      <color theme="4" tint="-0.249977111117893"/>
      <name val="Calibri"/>
      <family val="2"/>
      <charset val="186"/>
    </font>
    <font>
      <b/>
      <sz val="11"/>
      <color theme="4" tint="-0.249977111117893"/>
      <name val="Calibri"/>
      <family val="2"/>
      <charset val="186"/>
    </font>
    <font>
      <b/>
      <sz val="16"/>
      <color theme="1"/>
      <name val="Calibri"/>
      <family val="2"/>
      <charset val="186"/>
      <scheme val="minor"/>
    </font>
    <font>
      <i/>
      <sz val="11"/>
      <color theme="3"/>
      <name val="Calibri"/>
      <family val="2"/>
    </font>
    <font>
      <i/>
      <sz val="11"/>
      <color rgb="FF000000"/>
      <name val="Calibri"/>
      <family val="2"/>
      <charset val="186"/>
      <scheme val="minor"/>
    </font>
    <font>
      <b/>
      <sz val="11"/>
      <color rgb="FF000000"/>
      <name val="Calibri"/>
      <family val="2"/>
      <charset val="186"/>
      <scheme val="minor"/>
    </font>
    <font>
      <i/>
      <sz val="11"/>
      <color rgb="FF000000"/>
      <name val="Calibri"/>
      <family val="2"/>
      <scheme val="minor"/>
    </font>
    <font>
      <b/>
      <sz val="12"/>
      <color theme="1"/>
      <name val="Calibri"/>
      <family val="2"/>
      <scheme val="minor"/>
    </font>
    <font>
      <b/>
      <i/>
      <sz val="12"/>
      <color theme="1"/>
      <name val="Calibri"/>
      <family val="2"/>
      <scheme val="minor"/>
    </font>
    <font>
      <b/>
      <sz val="12"/>
      <color rgb="FF000000"/>
      <name val="Calibri"/>
      <family val="2"/>
      <scheme val="minor"/>
    </font>
    <font>
      <b/>
      <i/>
      <sz val="12"/>
      <name val="Calibri"/>
      <family val="2"/>
      <scheme val="minor"/>
    </font>
    <font>
      <i/>
      <sz val="10"/>
      <color rgb="FF000000"/>
      <name val="Calibri"/>
      <family val="2"/>
      <scheme val="minor"/>
    </font>
    <font>
      <b/>
      <i/>
      <sz val="10"/>
      <color rgb="FF000000"/>
      <name val="Calibri"/>
      <family val="2"/>
    </font>
    <font>
      <i/>
      <sz val="10"/>
      <color rgb="FF000000"/>
      <name val="Calibri"/>
      <family val="2"/>
    </font>
    <font>
      <b/>
      <sz val="12"/>
      <color rgb="FF4472C4"/>
      <name val="Calibri"/>
      <family val="2"/>
      <scheme val="minor"/>
    </font>
    <font>
      <b/>
      <sz val="12"/>
      <color rgb="FF000000"/>
      <name val="Calibri"/>
      <family val="2"/>
    </font>
    <font>
      <sz val="10"/>
      <color rgb="FF000000"/>
      <name val="Calibri"/>
      <family val="2"/>
    </font>
    <font>
      <sz val="12"/>
      <color rgb="FF000000"/>
      <name val="Calibri"/>
      <family val="2"/>
    </font>
    <font>
      <sz val="10"/>
      <name val="Calibri"/>
      <family val="2"/>
      <scheme val="minor"/>
    </font>
    <font>
      <sz val="12"/>
      <name val="Calibri"/>
      <family val="2"/>
      <scheme val="minor"/>
    </font>
    <font>
      <b/>
      <sz val="12"/>
      <color theme="1"/>
      <name val="Calibri"/>
      <family val="2"/>
      <charset val="186"/>
      <scheme val="minor"/>
    </font>
    <font>
      <sz val="10"/>
      <color theme="1"/>
      <name val="Calibri"/>
      <family val="2"/>
      <scheme val="minor"/>
    </font>
    <font>
      <b/>
      <sz val="14"/>
      <color theme="1"/>
      <name val="Calibri"/>
      <family val="2"/>
      <charset val="186"/>
      <scheme val="minor"/>
    </font>
    <font>
      <b/>
      <sz val="11"/>
      <color rgb="FFFF0000"/>
      <name val="Calibri"/>
      <family val="2"/>
      <charset val="186"/>
      <scheme val="minor"/>
    </font>
    <font>
      <b/>
      <sz val="10"/>
      <color rgb="FF000000"/>
      <name val="Calibri"/>
      <family val="2"/>
    </font>
    <font>
      <sz val="11"/>
      <color theme="3"/>
      <name val="Calibri"/>
      <family val="2"/>
    </font>
    <font>
      <sz val="10"/>
      <color rgb="FF000000"/>
      <name val="Calibri"/>
      <family val="2"/>
      <scheme val="minor"/>
    </font>
    <font>
      <b/>
      <sz val="10"/>
      <color rgb="FF000000"/>
      <name val="Calibri"/>
      <family val="2"/>
      <scheme val="minor"/>
    </font>
    <font>
      <b/>
      <sz val="10"/>
      <color theme="1"/>
      <name val="Calibri"/>
      <family val="2"/>
      <scheme val="minor"/>
    </font>
    <font>
      <b/>
      <sz val="11"/>
      <color rgb="FFFF0000"/>
      <name val="Calibri"/>
      <family val="2"/>
      <scheme val="minor"/>
    </font>
    <font>
      <sz val="10"/>
      <color rgb="FF242424"/>
      <name val="Calibri"/>
      <family val="2"/>
      <scheme val="minor"/>
    </font>
    <font>
      <sz val="10"/>
      <color rgb="FF000000"/>
      <name val="Arial"/>
      <family val="2"/>
    </font>
    <font>
      <b/>
      <sz val="10"/>
      <color rgb="FF000000"/>
      <name val="Arial"/>
      <family val="2"/>
    </font>
    <font>
      <b/>
      <sz val="11"/>
      <color rgb="FF242424"/>
      <name val="Aptos Narrow"/>
      <charset val="1"/>
    </font>
    <font>
      <sz val="11"/>
      <color rgb="FFFF0000"/>
      <name val="Calibri"/>
      <family val="2"/>
      <scheme val="minor"/>
    </font>
    <font>
      <b/>
      <sz val="11"/>
      <color theme="1"/>
      <name val="Calibri"/>
      <family val="2"/>
    </font>
    <font>
      <u/>
      <sz val="11"/>
      <color rgb="FF1155CC"/>
      <name val="Calibri"/>
      <family val="2"/>
    </font>
  </fonts>
  <fills count="13">
    <fill>
      <patternFill patternType="none"/>
    </fill>
    <fill>
      <patternFill patternType="gray125"/>
    </fill>
    <fill>
      <patternFill patternType="solid">
        <fgColor theme="6" tint="0.79998168889431442"/>
        <bgColor indexed="64"/>
      </patternFill>
    </fill>
    <fill>
      <patternFill patternType="solid">
        <fgColor theme="6" tint="0.79998168889431442"/>
        <bgColor rgb="FFFFF2CC"/>
      </patternFill>
    </fill>
    <fill>
      <patternFill patternType="solid">
        <fgColor theme="6" tint="0.79998168889431442"/>
        <bgColor rgb="FFFFFFFF"/>
      </patternFill>
    </fill>
    <fill>
      <patternFill patternType="solid">
        <fgColor rgb="FFF5A727"/>
        <bgColor rgb="FFFFC000"/>
      </patternFill>
    </fill>
    <fill>
      <patternFill patternType="solid">
        <fgColor rgb="FFF5A727"/>
        <bgColor indexed="64"/>
      </patternFill>
    </fill>
    <fill>
      <patternFill patternType="solid">
        <fgColor theme="0"/>
        <bgColor indexed="64"/>
      </patternFill>
    </fill>
    <fill>
      <patternFill patternType="solid">
        <fgColor rgb="FFFF99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bgColor indexed="64"/>
      </patternFill>
    </fill>
    <fill>
      <patternFill patternType="solid">
        <fgColor theme="2" tint="-9.9978637043366805E-2"/>
        <bgColor indexed="64"/>
      </patternFill>
    </fill>
  </fills>
  <borders count="2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diagonal/>
    </border>
    <border>
      <left style="thin">
        <color indexed="64"/>
      </left>
      <right/>
      <top/>
      <bottom/>
      <diagonal/>
    </border>
    <border>
      <left/>
      <right/>
      <top style="thin">
        <color rgb="FF000000"/>
      </top>
      <bottom style="thin">
        <color rgb="FF000000"/>
      </bottom>
      <diagonal/>
    </border>
    <border>
      <left/>
      <right style="thin">
        <color indexed="64"/>
      </right>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top/>
      <bottom style="thin">
        <color rgb="FF000000"/>
      </bottom>
      <diagonal/>
    </border>
    <border>
      <left/>
      <right style="medium">
        <color indexed="64"/>
      </right>
      <top/>
      <bottom style="medium">
        <color indexed="64"/>
      </bottom>
      <diagonal/>
    </border>
    <border>
      <left style="thin">
        <color indexed="64"/>
      </left>
      <right style="medium">
        <color rgb="FF000000"/>
      </right>
      <top style="thin">
        <color indexed="64"/>
      </top>
      <bottom style="thin">
        <color indexed="64"/>
      </bottom>
      <diagonal/>
    </border>
    <border>
      <left style="medium">
        <color rgb="FF000000"/>
      </left>
      <right/>
      <top/>
      <bottom style="medium">
        <color rgb="FF000000"/>
      </bottom>
      <diagonal/>
    </border>
    <border>
      <left style="thin">
        <color rgb="FF000000"/>
      </left>
      <right style="thin">
        <color rgb="FF000000"/>
      </right>
      <top/>
      <bottom style="medium">
        <color rgb="FF000000"/>
      </bottom>
      <diagonal/>
    </border>
    <border>
      <left/>
      <right/>
      <top/>
      <bottom style="medium">
        <color rgb="FF000000"/>
      </bottom>
      <diagonal/>
    </border>
    <border>
      <left style="thin">
        <color indexed="64"/>
      </left>
      <right style="thin">
        <color indexed="64"/>
      </right>
      <top/>
      <bottom style="medium">
        <color rgb="FF000000"/>
      </bottom>
      <diagonal/>
    </border>
    <border>
      <left style="thin">
        <color indexed="64"/>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right style="medium">
        <color rgb="FF000000"/>
      </right>
      <top/>
      <bottom style="thin">
        <color indexed="64"/>
      </bottom>
      <diagonal/>
    </border>
    <border>
      <left style="medium">
        <color rgb="FF000000"/>
      </left>
      <right/>
      <top style="thin">
        <color rgb="FF000000"/>
      </top>
      <bottom/>
      <diagonal/>
    </border>
    <border>
      <left/>
      <right style="medium">
        <color rgb="FF000000"/>
      </right>
      <top style="thin">
        <color indexed="64"/>
      </top>
      <bottom style="thin">
        <color indexed="64"/>
      </bottom>
      <diagonal/>
    </border>
    <border>
      <left/>
      <right style="medium">
        <color rgb="FF000000"/>
      </right>
      <top style="thin">
        <color indexed="64"/>
      </top>
      <bottom/>
      <diagonal/>
    </border>
    <border>
      <left style="medium">
        <color rgb="FF000000"/>
      </left>
      <right/>
      <top style="medium">
        <color rgb="FF000000"/>
      </top>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indexed="64"/>
      </top>
      <bottom style="thin">
        <color indexed="64"/>
      </bottom>
      <diagonal/>
    </border>
    <border>
      <left/>
      <right style="thin">
        <color rgb="FF000000"/>
      </right>
      <top/>
      <bottom/>
      <diagonal/>
    </border>
    <border>
      <left style="thin">
        <color indexed="64"/>
      </left>
      <right style="thin">
        <color indexed="64"/>
      </right>
      <top style="medium">
        <color rgb="FF000000"/>
      </top>
      <bottom style="thin">
        <color indexed="64"/>
      </bottom>
      <diagonal/>
    </border>
    <border>
      <left/>
      <right style="thin">
        <color indexed="64"/>
      </right>
      <top style="medium">
        <color rgb="FF000000"/>
      </top>
      <bottom/>
      <diagonal/>
    </border>
    <border>
      <left style="thin">
        <color indexed="64"/>
      </left>
      <right style="medium">
        <color rgb="FF000000"/>
      </right>
      <top style="medium">
        <color rgb="FF000000"/>
      </top>
      <bottom/>
      <diagonal/>
    </border>
    <border>
      <left style="thin">
        <color indexed="64"/>
      </left>
      <right style="medium">
        <color rgb="FF000000"/>
      </right>
      <top/>
      <bottom/>
      <diagonal/>
    </border>
    <border>
      <left style="thin">
        <color rgb="FF000000"/>
      </left>
      <right/>
      <top/>
      <bottom style="medium">
        <color rgb="FF000000"/>
      </bottom>
      <diagonal/>
    </border>
    <border>
      <left/>
      <right style="thin">
        <color indexed="64"/>
      </right>
      <top style="medium">
        <color rgb="FF000000"/>
      </top>
      <bottom style="thin">
        <color indexed="64"/>
      </bottom>
      <diagonal/>
    </border>
    <border>
      <left/>
      <right style="thin">
        <color rgb="FF000000"/>
      </right>
      <top/>
      <bottom style="medium">
        <color rgb="FF000000"/>
      </bottom>
      <diagonal/>
    </border>
    <border>
      <left style="thin">
        <color indexed="64"/>
      </left>
      <right/>
      <top/>
      <bottom style="medium">
        <color rgb="FF000000"/>
      </bottom>
      <diagonal/>
    </border>
    <border>
      <left style="thin">
        <color indexed="64"/>
      </left>
      <right style="thin">
        <color indexed="64"/>
      </right>
      <top style="medium">
        <color rgb="FF000000"/>
      </top>
      <bottom/>
      <diagonal/>
    </border>
    <border>
      <left style="thin">
        <color indexed="64"/>
      </left>
      <right/>
      <top style="medium">
        <color rgb="FF000000"/>
      </top>
      <bottom/>
      <diagonal/>
    </border>
    <border>
      <left style="thin">
        <color indexed="64"/>
      </left>
      <right style="medium">
        <color rgb="FF000000"/>
      </right>
      <top style="medium">
        <color rgb="FF000000"/>
      </top>
      <bottom style="thin">
        <color indexed="64"/>
      </bottom>
      <diagonal/>
    </border>
    <border>
      <left style="thin">
        <color indexed="64"/>
      </left>
      <right style="medium">
        <color rgb="FF000000"/>
      </right>
      <top style="thin">
        <color indexed="64"/>
      </top>
      <bottom/>
      <diagonal/>
    </border>
    <border>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right style="medium">
        <color rgb="FF000000"/>
      </right>
      <top/>
      <bottom style="medium">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bottom/>
      <diagonal/>
    </border>
    <border>
      <left/>
      <right/>
      <top style="medium">
        <color rgb="FF000000"/>
      </top>
      <bottom/>
      <diagonal/>
    </border>
    <border>
      <left style="medium">
        <color indexed="64"/>
      </left>
      <right style="medium">
        <color indexed="64"/>
      </right>
      <top style="thin">
        <color rgb="FF000000"/>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rgb="FF000000"/>
      </top>
      <bottom/>
      <diagonal/>
    </border>
    <border>
      <left style="medium">
        <color indexed="64"/>
      </left>
      <right style="medium">
        <color indexed="64"/>
      </right>
      <top style="thin">
        <color rgb="FF000000"/>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rgb="FF000000"/>
      </top>
      <bottom/>
      <diagonal/>
    </border>
    <border>
      <left style="medium">
        <color rgb="FF000000"/>
      </left>
      <right/>
      <top style="thin">
        <color indexed="64"/>
      </top>
      <bottom/>
      <diagonal/>
    </border>
    <border>
      <left/>
      <right style="medium">
        <color rgb="FF000000"/>
      </right>
      <top style="medium">
        <color rgb="FF000000"/>
      </top>
      <bottom style="thin">
        <color indexed="64"/>
      </bottom>
      <diagonal/>
    </border>
    <border>
      <left style="medium">
        <color rgb="FF000000"/>
      </left>
      <right/>
      <top style="medium">
        <color rgb="FF000000"/>
      </top>
      <bottom style="thin">
        <color indexed="64"/>
      </bottom>
      <diagonal/>
    </border>
    <border>
      <left/>
      <right style="thin">
        <color rgb="FF000000"/>
      </right>
      <top style="thin">
        <color indexed="64"/>
      </top>
      <bottom style="thin">
        <color indexed="64"/>
      </bottom>
      <diagonal/>
    </border>
    <border>
      <left/>
      <right style="thin">
        <color rgb="FF000000"/>
      </right>
      <top style="thin">
        <color indexed="64"/>
      </top>
      <bottom/>
      <diagonal/>
    </border>
    <border>
      <left style="thin">
        <color indexed="64"/>
      </left>
      <right style="thin">
        <color rgb="FF000000"/>
      </right>
      <top style="medium">
        <color rgb="FF000000"/>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style="medium">
        <color rgb="FF000000"/>
      </top>
      <bottom/>
      <diagonal/>
    </border>
    <border>
      <left style="thin">
        <color indexed="64"/>
      </left>
      <right style="thin">
        <color rgb="FF000000"/>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thin">
        <color rgb="FF000000"/>
      </right>
      <top style="thin">
        <color rgb="FF000000"/>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rgb="FF000000"/>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rgb="FF000000"/>
      </bottom>
      <diagonal/>
    </border>
    <border>
      <left style="thin">
        <color rgb="FF000000"/>
      </left>
      <right/>
      <top style="medium">
        <color indexed="64"/>
      </top>
      <bottom style="medium">
        <color indexed="64"/>
      </bottom>
      <diagonal/>
    </border>
    <border>
      <left style="thin">
        <color rgb="FF000000"/>
      </left>
      <right style="medium">
        <color indexed="64"/>
      </right>
      <top style="medium">
        <color indexed="64"/>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style="medium">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style="thin">
        <color indexed="64"/>
      </top>
      <bottom style="thin">
        <color indexed="64"/>
      </bottom>
      <diagonal/>
    </border>
    <border>
      <left/>
      <right style="medium">
        <color indexed="64"/>
      </right>
      <top style="thin">
        <color rgb="FF000000"/>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rgb="FF000000"/>
      </bottom>
      <diagonal/>
    </border>
    <border>
      <left/>
      <right style="medium">
        <color indexed="64"/>
      </right>
      <top style="medium">
        <color rgb="FF000000"/>
      </top>
      <bottom style="thin">
        <color rgb="FF000000"/>
      </bottom>
      <diagonal/>
    </border>
    <border>
      <left/>
      <right style="medium">
        <color indexed="64"/>
      </right>
      <top style="medium">
        <color rgb="FF000000"/>
      </top>
      <bottom/>
      <diagonal/>
    </border>
    <border>
      <left/>
      <right style="medium">
        <color indexed="64"/>
      </right>
      <top style="thin">
        <color rgb="FF000000"/>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rgb="FF000000"/>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rgb="FF000000"/>
      </right>
      <top style="medium">
        <color indexed="64"/>
      </top>
      <bottom style="thin">
        <color rgb="FF000000"/>
      </bottom>
      <diagonal/>
    </border>
    <border>
      <left style="medium">
        <color indexed="64"/>
      </left>
      <right style="medium">
        <color indexed="64"/>
      </right>
      <top/>
      <bottom style="thin">
        <color indexed="64"/>
      </bottom>
      <diagonal/>
    </border>
    <border>
      <left style="thin">
        <color rgb="FF000000"/>
      </left>
      <right style="medium">
        <color indexed="64"/>
      </right>
      <top style="medium">
        <color indexed="64"/>
      </top>
      <bottom style="medium">
        <color indexed="64"/>
      </bottom>
      <diagonal/>
    </border>
    <border>
      <left/>
      <right style="thin">
        <color rgb="FF000000"/>
      </right>
      <top/>
      <bottom style="thin">
        <color indexed="64"/>
      </bottom>
      <diagonal/>
    </border>
    <border>
      <left/>
      <right style="thin">
        <color rgb="FF000000"/>
      </right>
      <top style="medium">
        <color rgb="FF000000"/>
      </top>
      <bottom style="medium">
        <color rgb="FF000000"/>
      </bottom>
      <diagonal/>
    </border>
    <border>
      <left/>
      <right/>
      <top style="medium">
        <color rgb="FF000000"/>
      </top>
      <bottom style="medium">
        <color rgb="FF000000"/>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thin">
        <color indexed="64"/>
      </top>
      <bottom/>
      <diagonal/>
    </border>
    <border>
      <left style="medium">
        <color rgb="FF000000"/>
      </left>
      <right style="medium">
        <color rgb="FF000000"/>
      </right>
      <top style="thin">
        <color indexed="64"/>
      </top>
      <bottom style="medium">
        <color rgb="FF000000"/>
      </bottom>
      <diagonal/>
    </border>
    <border>
      <left/>
      <right/>
      <top style="medium">
        <color rgb="FF000000"/>
      </top>
      <bottom style="thin">
        <color indexed="64"/>
      </bottom>
      <diagonal/>
    </border>
    <border>
      <left/>
      <right/>
      <top style="thin">
        <color indexed="64"/>
      </top>
      <bottom style="medium">
        <color rgb="FF000000"/>
      </bottom>
      <diagonal/>
    </border>
    <border>
      <left/>
      <right style="medium">
        <color rgb="FF000000"/>
      </right>
      <top style="thin">
        <color indexed="64"/>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style="thin">
        <color indexed="64"/>
      </bottom>
      <diagonal/>
    </border>
    <border>
      <left style="thin">
        <color rgb="FF000000"/>
      </left>
      <right style="medium">
        <color rgb="FF000000"/>
      </right>
      <top/>
      <bottom style="thin">
        <color indexed="64"/>
      </bottom>
      <diagonal/>
    </border>
    <border>
      <left style="medium">
        <color indexed="64"/>
      </left>
      <right/>
      <top style="thin">
        <color indexed="64"/>
      </top>
      <bottom style="thin">
        <color indexed="64"/>
      </bottom>
      <diagonal/>
    </border>
    <border>
      <left style="medium">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medium">
        <color rgb="FF000000"/>
      </right>
      <top style="thin">
        <color indexed="64"/>
      </top>
      <bottom style="thin">
        <color indexed="64"/>
      </bottom>
      <diagonal/>
    </border>
    <border>
      <left style="medium">
        <color indexed="64"/>
      </left>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style="thin">
        <color indexed="64"/>
      </top>
      <bottom style="medium">
        <color rgb="FF000000"/>
      </bottom>
      <diagonal/>
    </border>
    <border>
      <left style="thin">
        <color rgb="FF000000"/>
      </left>
      <right style="medium">
        <color rgb="FF000000"/>
      </right>
      <top/>
      <bottom style="thin">
        <color rgb="FF000000"/>
      </bottom>
      <diagonal/>
    </border>
    <border>
      <left style="medium">
        <color rgb="FF000000"/>
      </left>
      <right style="thin">
        <color indexed="64"/>
      </right>
      <top style="thin">
        <color indexed="64"/>
      </top>
      <bottom style="thin">
        <color indexed="64"/>
      </bottom>
      <diagonal/>
    </border>
    <border>
      <left style="thin">
        <color rgb="FF000000"/>
      </left>
      <right style="medium">
        <color rgb="FF000000"/>
      </right>
      <top style="thin">
        <color indexed="64"/>
      </top>
      <bottom style="medium">
        <color rgb="FF000000"/>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medium">
        <color indexed="64"/>
      </left>
      <right style="thin">
        <color theme="2"/>
      </right>
      <top/>
      <bottom/>
      <diagonal/>
    </border>
    <border>
      <left style="thin">
        <color theme="2"/>
      </left>
      <right style="thin">
        <color theme="2"/>
      </right>
      <top/>
      <bottom/>
      <diagonal/>
    </border>
    <border>
      <left style="medium">
        <color rgb="FF000000"/>
      </left>
      <right style="medium">
        <color rgb="FF000000"/>
      </right>
      <top style="medium">
        <color rgb="FF000000"/>
      </top>
      <bottom/>
      <diagonal/>
    </border>
    <border>
      <left style="thin">
        <color indexed="64"/>
      </left>
      <right style="thin">
        <color indexed="64"/>
      </right>
      <top style="medium">
        <color rgb="FF000000"/>
      </top>
      <bottom style="medium">
        <color rgb="FF000000"/>
      </bottom>
      <diagonal/>
    </border>
    <border>
      <left style="thin">
        <color indexed="64"/>
      </left>
      <right style="medium">
        <color rgb="FF000000"/>
      </right>
      <top/>
      <bottom style="thin">
        <color indexed="64"/>
      </bottom>
      <diagonal/>
    </border>
    <border>
      <left style="medium">
        <color rgb="FF000000"/>
      </left>
      <right style="medium">
        <color rgb="FF000000"/>
      </right>
      <top/>
      <bottom style="thin">
        <color rgb="FF000000"/>
      </bottom>
      <diagonal/>
    </border>
    <border>
      <left/>
      <right style="thin">
        <color rgb="FF000000"/>
      </right>
      <top/>
      <bottom style="thin">
        <color rgb="FF000000"/>
      </bottom>
      <diagonal/>
    </border>
    <border>
      <left style="medium">
        <color rgb="FF000000"/>
      </left>
      <right style="medium">
        <color rgb="FF000000"/>
      </right>
      <top/>
      <bottom style="medium">
        <color rgb="FF000000"/>
      </bottom>
      <diagonal/>
    </border>
    <border>
      <left style="thin">
        <color theme="2"/>
      </left>
      <right style="thin">
        <color theme="2"/>
      </right>
      <top/>
      <bottom style="thin">
        <color theme="2"/>
      </bottom>
      <diagonal/>
    </border>
    <border>
      <left style="thin">
        <color theme="2"/>
      </left>
      <right style="thin">
        <color theme="2"/>
      </right>
      <top style="thin">
        <color theme="2"/>
      </top>
      <bottom style="thin">
        <color theme="2"/>
      </bottom>
      <diagonal/>
    </border>
    <border>
      <left/>
      <right/>
      <top style="medium">
        <color indexed="64"/>
      </top>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diagonal/>
    </border>
    <border>
      <left/>
      <right/>
      <top style="medium">
        <color rgb="FF000000"/>
      </top>
      <bottom style="thin">
        <color rgb="FF000000"/>
      </bottom>
      <diagonal/>
    </border>
    <border>
      <left style="medium">
        <color indexed="64"/>
      </left>
      <right/>
      <top style="thin">
        <color rgb="FF000000"/>
      </top>
      <bottom/>
      <diagonal/>
    </border>
    <border>
      <left/>
      <right/>
      <top style="medium">
        <color indexed="64"/>
      </top>
      <bottom style="medium">
        <color rgb="FF000000"/>
      </bottom>
      <diagonal/>
    </border>
    <border>
      <left/>
      <right style="thin">
        <color rgb="FF000000"/>
      </right>
      <top style="medium">
        <color indexed="64"/>
      </top>
      <bottom style="medium">
        <color rgb="FF000000"/>
      </bottom>
      <diagonal/>
    </border>
    <border>
      <left/>
      <right style="thin">
        <color rgb="FF000000"/>
      </right>
      <top style="medium">
        <color indexed="64"/>
      </top>
      <bottom/>
      <diagonal/>
    </border>
    <border>
      <left/>
      <right/>
      <top style="thin">
        <color rgb="FF000000"/>
      </top>
      <bottom style="medium">
        <color rgb="FF000000"/>
      </bottom>
      <diagonal/>
    </border>
    <border>
      <left/>
      <right style="medium">
        <color rgb="FF000000"/>
      </right>
      <top style="medium">
        <color rgb="FF000000"/>
      </top>
      <bottom style="thin">
        <color rgb="FF000000"/>
      </bottom>
      <diagonal/>
    </border>
    <border>
      <left/>
      <right style="thin">
        <color rgb="FF000000"/>
      </right>
      <top style="medium">
        <color rgb="FF000000"/>
      </top>
      <bottom/>
      <diagonal/>
    </border>
    <border>
      <left style="medium">
        <color rgb="FF000000"/>
      </left>
      <right style="medium">
        <color rgb="FF000000"/>
      </right>
      <top style="thin">
        <color rgb="FF000000"/>
      </top>
      <bottom/>
      <diagonal/>
    </border>
    <border>
      <left/>
      <right/>
      <top style="thin">
        <color rgb="FF000000"/>
      </top>
      <bottom style="medium">
        <color indexed="64"/>
      </bottom>
      <diagonal/>
    </border>
    <border>
      <left/>
      <right style="medium">
        <color rgb="FF000000"/>
      </right>
      <top style="thin">
        <color rgb="FF000000"/>
      </top>
      <bottom style="thin">
        <color indexed="64"/>
      </bottom>
      <diagonal/>
    </border>
    <border>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style="thin">
        <color rgb="FF000000"/>
      </left>
      <right style="medium">
        <color indexed="64"/>
      </right>
      <top style="medium">
        <color rgb="FF000000"/>
      </top>
      <bottom style="thin">
        <color rgb="FF000000"/>
      </bottom>
      <diagonal/>
    </border>
    <border>
      <left style="medium">
        <color indexed="64"/>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style="medium">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thin">
        <color rgb="FF000000"/>
      </left>
      <right/>
      <top style="thin">
        <color rgb="FF000000"/>
      </top>
      <bottom style="thin">
        <color indexed="64"/>
      </bottom>
      <diagonal/>
    </border>
    <border>
      <left style="thin">
        <color rgb="FF000000"/>
      </left>
      <right style="medium">
        <color indexed="64"/>
      </right>
      <top/>
      <bottom style="thin">
        <color rgb="FF000000"/>
      </bottom>
      <diagonal/>
    </border>
    <border>
      <left style="thin">
        <color rgb="FF000000"/>
      </left>
      <right/>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indexed="64"/>
      </right>
      <top style="thin">
        <color rgb="FF000000"/>
      </top>
      <bottom style="medium">
        <color rgb="FF000000"/>
      </bottom>
      <diagonal/>
    </border>
    <border>
      <left style="medium">
        <color indexed="64"/>
      </left>
      <right/>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indexed="64"/>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medium">
        <color indexed="64"/>
      </left>
      <right style="medium">
        <color rgb="FF000000"/>
      </right>
      <top/>
      <bottom/>
      <diagonal/>
    </border>
    <border>
      <left style="medium">
        <color rgb="FF000000"/>
      </left>
      <right style="thin">
        <color rgb="FF000000"/>
      </right>
      <top style="thin">
        <color rgb="FF000000"/>
      </top>
      <bottom style="medium">
        <color rgb="FF000000"/>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rgb="FF000000"/>
      </bottom>
      <diagonal/>
    </border>
    <border>
      <left/>
      <right style="medium">
        <color indexed="64"/>
      </right>
      <top/>
      <bottom style="medium">
        <color rgb="FF000000"/>
      </bottom>
      <diagonal/>
    </border>
    <border>
      <left style="medium">
        <color indexed="64"/>
      </left>
      <right style="medium">
        <color rgb="FF000000"/>
      </right>
      <top/>
      <bottom style="medium">
        <color rgb="FF000000"/>
      </bottom>
      <diagonal/>
    </border>
    <border>
      <left style="thin">
        <color rgb="FF000000"/>
      </left>
      <right/>
      <top style="thin">
        <color rgb="FF000000"/>
      </top>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thin">
        <color rgb="FF000000"/>
      </left>
      <right style="medium">
        <color rgb="FF000000"/>
      </right>
      <top/>
      <bottom style="medium">
        <color rgb="FF000000"/>
      </bottom>
      <diagonal/>
    </border>
  </borders>
  <cellStyleXfs count="5">
    <xf numFmtId="0" fontId="0" fillId="0" borderId="0"/>
    <xf numFmtId="0" fontId="3" fillId="0" borderId="0" applyNumberFormat="0" applyFill="0" applyBorder="0" applyAlignment="0" applyProtection="0"/>
    <xf numFmtId="0" fontId="6" fillId="0" borderId="0"/>
    <xf numFmtId="0" fontId="7" fillId="0" borderId="0" applyNumberFormat="0" applyFill="0" applyBorder="0" applyAlignment="0" applyProtection="0"/>
    <xf numFmtId="0" fontId="6" fillId="0" borderId="0"/>
  </cellStyleXfs>
  <cellXfs count="633">
    <xf numFmtId="0" fontId="0" fillId="0" borderId="0" xfId="0"/>
    <xf numFmtId="0" fontId="1" fillId="0" borderId="0" xfId="0" applyFont="1"/>
    <xf numFmtId="0" fontId="0" fillId="0" borderId="0" xfId="0" applyAlignment="1">
      <alignment wrapText="1"/>
    </xf>
    <xf numFmtId="0" fontId="2" fillId="0" borderId="0" xfId="0" applyFont="1"/>
    <xf numFmtId="0" fontId="1" fillId="0" borderId="0" xfId="0" applyFont="1" applyAlignment="1">
      <alignment horizontal="left" vertical="center"/>
    </xf>
    <xf numFmtId="0" fontId="3" fillId="0" borderId="0" xfId="1" applyAlignment="1"/>
    <xf numFmtId="0" fontId="4"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horizontal="left" vertical="top" wrapText="1"/>
    </xf>
    <xf numFmtId="0" fontId="8" fillId="0" borderId="0" xfId="0" applyFont="1"/>
    <xf numFmtId="0" fontId="3" fillId="0" borderId="0" xfId="1" applyBorder="1" applyAlignment="1">
      <alignment horizontal="left" vertical="center"/>
    </xf>
    <xf numFmtId="0" fontId="3" fillId="0" borderId="0" xfId="1" applyAlignment="1">
      <alignment horizontal="left"/>
    </xf>
    <xf numFmtId="0" fontId="9" fillId="0" borderId="0" xfId="0" applyFont="1"/>
    <xf numFmtId="0" fontId="11" fillId="0" borderId="0" xfId="0" applyFont="1" applyAlignment="1">
      <alignment wrapText="1"/>
    </xf>
    <xf numFmtId="0" fontId="12" fillId="0" borderId="0" xfId="0" applyFont="1"/>
    <xf numFmtId="0" fontId="10" fillId="9" borderId="18" xfId="0" applyFont="1" applyFill="1" applyBorder="1"/>
    <xf numFmtId="0" fontId="10" fillId="9" borderId="15" xfId="0" applyFont="1" applyFill="1" applyBorder="1"/>
    <xf numFmtId="0" fontId="10" fillId="9" borderId="17" xfId="0" applyFont="1" applyFill="1" applyBorder="1"/>
    <xf numFmtId="1" fontId="13" fillId="9" borderId="2" xfId="0" applyNumberFormat="1" applyFont="1" applyFill="1" applyBorder="1"/>
    <xf numFmtId="1" fontId="13" fillId="9" borderId="14" xfId="0" applyNumberFormat="1" applyFont="1" applyFill="1" applyBorder="1"/>
    <xf numFmtId="0" fontId="13" fillId="9" borderId="0" xfId="0" applyFont="1" applyFill="1"/>
    <xf numFmtId="0" fontId="13" fillId="9" borderId="0" xfId="0" applyFont="1" applyFill="1" applyAlignment="1">
      <alignment wrapText="1"/>
    </xf>
    <xf numFmtId="0" fontId="9" fillId="9" borderId="0" xfId="0" applyFont="1" applyFill="1"/>
    <xf numFmtId="0" fontId="9" fillId="9" borderId="59" xfId="0" applyFont="1" applyFill="1" applyBorder="1"/>
    <xf numFmtId="0" fontId="10" fillId="9" borderId="9" xfId="0" applyFont="1" applyFill="1" applyBorder="1"/>
    <xf numFmtId="0" fontId="10" fillId="9" borderId="1" xfId="0" applyFont="1" applyFill="1" applyBorder="1"/>
    <xf numFmtId="0" fontId="10" fillId="9" borderId="10" xfId="0" applyFont="1" applyFill="1" applyBorder="1"/>
    <xf numFmtId="0" fontId="10" fillId="9" borderId="8" xfId="0" applyFont="1" applyFill="1" applyBorder="1"/>
    <xf numFmtId="164" fontId="10" fillId="9" borderId="1" xfId="0" applyNumberFormat="1" applyFont="1" applyFill="1" applyBorder="1"/>
    <xf numFmtId="164" fontId="10" fillId="9" borderId="10" xfId="0" applyNumberFormat="1" applyFont="1" applyFill="1" applyBorder="1"/>
    <xf numFmtId="0" fontId="9" fillId="9" borderId="58" xfId="0" applyFont="1" applyFill="1" applyBorder="1"/>
    <xf numFmtId="0" fontId="14" fillId="9" borderId="0" xfId="0" applyFont="1" applyFill="1"/>
    <xf numFmtId="0" fontId="15" fillId="9" borderId="0" xfId="0" applyFont="1" applyFill="1"/>
    <xf numFmtId="0" fontId="14" fillId="9" borderId="0" xfId="0" applyFont="1" applyFill="1" applyAlignment="1">
      <alignment wrapText="1"/>
    </xf>
    <xf numFmtId="0" fontId="9" fillId="9" borderId="6" xfId="0" applyFont="1" applyFill="1" applyBorder="1"/>
    <xf numFmtId="0" fontId="9" fillId="9" borderId="7" xfId="0" applyFont="1" applyFill="1" applyBorder="1"/>
    <xf numFmtId="0" fontId="9" fillId="9" borderId="21" xfId="0" applyFont="1" applyFill="1" applyBorder="1"/>
    <xf numFmtId="0" fontId="21" fillId="0" borderId="0" xfId="0" applyFont="1"/>
    <xf numFmtId="0" fontId="22" fillId="7" borderId="94" xfId="0" applyFont="1" applyFill="1" applyBorder="1" applyAlignment="1">
      <alignment horizontal="center" vertical="center" wrapText="1"/>
    </xf>
    <xf numFmtId="0" fontId="23" fillId="0" borderId="4" xfId="0" applyFont="1" applyBorder="1" applyAlignment="1">
      <alignment vertical="top" wrapText="1"/>
    </xf>
    <xf numFmtId="0" fontId="25" fillId="0" borderId="0" xfId="0" applyFont="1"/>
    <xf numFmtId="0" fontId="22" fillId="7" borderId="1" xfId="0" applyFont="1" applyFill="1" applyBorder="1" applyAlignment="1">
      <alignment horizontal="center" vertical="center" wrapText="1"/>
    </xf>
    <xf numFmtId="0" fontId="23" fillId="0" borderId="1" xfId="0" applyFont="1" applyBorder="1" applyAlignment="1">
      <alignment vertical="top" wrapText="1"/>
    </xf>
    <xf numFmtId="0" fontId="22" fillId="7" borderId="97" xfId="0" applyFont="1" applyFill="1" applyBorder="1" applyAlignment="1">
      <alignment horizontal="center" vertical="center" wrapText="1"/>
    </xf>
    <xf numFmtId="0" fontId="23" fillId="0" borderId="101" xfId="0" applyFont="1" applyBorder="1" applyAlignment="1">
      <alignment vertical="top" wrapText="1"/>
    </xf>
    <xf numFmtId="0" fontId="23" fillId="0" borderId="94" xfId="0" applyFont="1" applyBorder="1" applyAlignment="1">
      <alignment vertical="top" wrapText="1"/>
    </xf>
    <xf numFmtId="0" fontId="23" fillId="0" borderId="100" xfId="0" applyFont="1" applyBorder="1" applyAlignment="1">
      <alignment vertical="top" wrapText="1"/>
    </xf>
    <xf numFmtId="0" fontId="22" fillId="7" borderId="15" xfId="0" applyFont="1" applyFill="1" applyBorder="1" applyAlignment="1">
      <alignment horizontal="center" vertical="center" wrapText="1"/>
    </xf>
    <xf numFmtId="0" fontId="22" fillId="7" borderId="105" xfId="0" applyFont="1" applyFill="1" applyBorder="1" applyAlignment="1">
      <alignment horizontal="center" vertical="center" wrapText="1"/>
    </xf>
    <xf numFmtId="0" fontId="22" fillId="7" borderId="10" xfId="0" applyFont="1" applyFill="1" applyBorder="1" applyAlignment="1">
      <alignment horizontal="center" vertical="center" wrapText="1"/>
    </xf>
    <xf numFmtId="0" fontId="20" fillId="5" borderId="72" xfId="0" applyFont="1" applyFill="1" applyBorder="1" applyAlignment="1">
      <alignment horizontal="center" vertical="center"/>
    </xf>
    <xf numFmtId="0" fontId="22" fillId="2" borderId="62" xfId="0" applyFont="1" applyFill="1" applyBorder="1" applyAlignment="1">
      <alignment vertical="top" wrapText="1"/>
    </xf>
    <xf numFmtId="0" fontId="22" fillId="2" borderId="112" xfId="0" applyFont="1" applyFill="1" applyBorder="1" applyAlignment="1">
      <alignment vertical="top" wrapText="1"/>
    </xf>
    <xf numFmtId="0" fontId="26" fillId="2" borderId="113" xfId="0" applyFont="1" applyFill="1" applyBorder="1" applyAlignment="1">
      <alignment vertical="top" wrapText="1"/>
    </xf>
    <xf numFmtId="0" fontId="22" fillId="2" borderId="114" xfId="0" applyFont="1" applyFill="1" applyBorder="1" applyAlignment="1">
      <alignment vertical="top" wrapText="1"/>
    </xf>
    <xf numFmtId="0" fontId="20" fillId="6" borderId="89" xfId="0" applyFont="1" applyFill="1" applyBorder="1" applyAlignment="1">
      <alignment horizontal="center" vertical="center" wrapText="1"/>
    </xf>
    <xf numFmtId="0" fontId="22" fillId="2" borderId="112" xfId="0" applyFont="1" applyFill="1" applyBorder="1" applyAlignment="1">
      <alignment horizontal="left" vertical="top" wrapText="1"/>
    </xf>
    <xf numFmtId="0" fontId="26" fillId="2" borderId="112" xfId="0" applyFont="1" applyFill="1" applyBorder="1" applyAlignment="1">
      <alignment vertical="top" wrapText="1"/>
    </xf>
    <xf numFmtId="0" fontId="26" fillId="2" borderId="115" xfId="0" applyFont="1" applyFill="1" applyBorder="1" applyAlignment="1">
      <alignment vertical="top" wrapText="1"/>
    </xf>
    <xf numFmtId="0" fontId="22" fillId="2" borderId="116" xfId="0" applyFont="1" applyFill="1" applyBorder="1" applyAlignment="1">
      <alignment wrapText="1"/>
    </xf>
    <xf numFmtId="0" fontId="26" fillId="2" borderId="117" xfId="0" applyFont="1" applyFill="1" applyBorder="1" applyAlignment="1">
      <alignment vertical="top" wrapText="1"/>
    </xf>
    <xf numFmtId="0" fontId="28" fillId="2" borderId="59" xfId="0" applyFont="1" applyFill="1" applyBorder="1" applyAlignment="1">
      <alignment wrapText="1"/>
    </xf>
    <xf numFmtId="0" fontId="28" fillId="2" borderId="118" xfId="0" applyFont="1" applyFill="1" applyBorder="1" applyAlignment="1">
      <alignment wrapText="1"/>
    </xf>
    <xf numFmtId="0" fontId="22" fillId="2" borderId="59" xfId="0" applyFont="1" applyFill="1" applyBorder="1" applyAlignment="1">
      <alignment vertical="top" wrapText="1"/>
    </xf>
    <xf numFmtId="0" fontId="22" fillId="2" borderId="113" xfId="0" applyFont="1" applyFill="1" applyBorder="1" applyAlignment="1">
      <alignment vertical="top" wrapText="1"/>
    </xf>
    <xf numFmtId="0" fontId="22" fillId="2" borderId="119" xfId="0" applyFont="1" applyFill="1" applyBorder="1" applyAlignment="1">
      <alignment vertical="top" wrapText="1"/>
    </xf>
    <xf numFmtId="0" fontId="26" fillId="2" borderId="112" xfId="0" applyFont="1" applyFill="1" applyBorder="1" applyAlignment="1">
      <alignment horizontal="left" vertical="top" wrapText="1"/>
    </xf>
    <xf numFmtId="0" fontId="26" fillId="2" borderId="113" xfId="0" applyFont="1" applyFill="1" applyBorder="1" applyAlignment="1">
      <alignment horizontal="left" vertical="top" wrapText="1"/>
    </xf>
    <xf numFmtId="0" fontId="30" fillId="2" borderId="113" xfId="0" applyFont="1" applyFill="1" applyBorder="1" applyAlignment="1">
      <alignment vertical="top" wrapText="1"/>
    </xf>
    <xf numFmtId="0" fontId="22" fillId="2" borderId="118" xfId="0" applyFont="1" applyFill="1" applyBorder="1" applyAlignment="1">
      <alignment vertical="top" wrapText="1"/>
    </xf>
    <xf numFmtId="0" fontId="22" fillId="2" borderId="118" xfId="0" applyFont="1" applyFill="1" applyBorder="1" applyAlignment="1">
      <alignment horizontal="left" vertical="top" wrapText="1"/>
    </xf>
    <xf numFmtId="0" fontId="26" fillId="4" borderId="112" xfId="0" applyFont="1" applyFill="1" applyBorder="1" applyAlignment="1">
      <alignment horizontal="left" vertical="top" wrapText="1"/>
    </xf>
    <xf numFmtId="0" fontId="22" fillId="4" borderId="59" xfId="0" applyFont="1" applyFill="1" applyBorder="1" applyAlignment="1">
      <alignment horizontal="left" vertical="top" wrapText="1"/>
    </xf>
    <xf numFmtId="0" fontId="22" fillId="4" borderId="114" xfId="0" applyFont="1" applyFill="1" applyBorder="1" applyAlignment="1">
      <alignment horizontal="left" vertical="top" wrapText="1"/>
    </xf>
    <xf numFmtId="0" fontId="32" fillId="2" borderId="59" xfId="0" applyFont="1" applyFill="1" applyBorder="1" applyAlignment="1">
      <alignment vertical="top" wrapText="1"/>
    </xf>
    <xf numFmtId="0" fontId="32" fillId="2" borderId="120" xfId="0" applyFont="1" applyFill="1" applyBorder="1" applyAlignment="1">
      <alignment vertical="top" wrapText="1"/>
    </xf>
    <xf numFmtId="0" fontId="22" fillId="3" borderId="95" xfId="0" applyFont="1" applyFill="1" applyBorder="1" applyAlignment="1">
      <alignment horizontal="center" vertical="center" wrapText="1"/>
    </xf>
    <xf numFmtId="0" fontId="26" fillId="2" borderId="69" xfId="0" applyFont="1" applyFill="1" applyBorder="1" applyAlignment="1">
      <alignment horizontal="center" vertical="center"/>
    </xf>
    <xf numFmtId="0" fontId="22" fillId="3" borderId="69" xfId="0" applyFont="1" applyFill="1" applyBorder="1" applyAlignment="1">
      <alignment horizontal="center" vertical="center" wrapText="1"/>
    </xf>
    <xf numFmtId="0" fontId="26" fillId="2" borderId="121" xfId="0" applyFont="1" applyFill="1" applyBorder="1" applyAlignment="1">
      <alignment horizontal="center" vertical="center"/>
    </xf>
    <xf numFmtId="0" fontId="20" fillId="5" borderId="87" xfId="0" applyFont="1" applyFill="1" applyBorder="1" applyAlignment="1">
      <alignment horizontal="center" vertical="center" wrapText="1"/>
    </xf>
    <xf numFmtId="0" fontId="22" fillId="3" borderId="68" xfId="0" applyFont="1" applyFill="1" applyBorder="1" applyAlignment="1">
      <alignment horizontal="center" vertical="center" wrapText="1"/>
    </xf>
    <xf numFmtId="0" fontId="22" fillId="3" borderId="71" xfId="0" applyFont="1" applyFill="1" applyBorder="1" applyAlignment="1">
      <alignment horizontal="center" vertical="center" wrapText="1"/>
    </xf>
    <xf numFmtId="0" fontId="22" fillId="3" borderId="66" xfId="0" applyFont="1" applyFill="1" applyBorder="1" applyAlignment="1">
      <alignment horizontal="center" vertical="center" wrapText="1"/>
    </xf>
    <xf numFmtId="0" fontId="22" fillId="3" borderId="70" xfId="0" applyFont="1" applyFill="1" applyBorder="1" applyAlignment="1">
      <alignment horizontal="center" vertical="center" wrapText="1"/>
    </xf>
    <xf numFmtId="0" fontId="22" fillId="2" borderId="122" xfId="0" applyFont="1" applyFill="1" applyBorder="1" applyAlignment="1">
      <alignment horizontal="center" vertical="center"/>
    </xf>
    <xf numFmtId="0" fontId="22" fillId="2" borderId="69" xfId="0" applyFont="1" applyFill="1" applyBorder="1" applyAlignment="1">
      <alignment horizontal="center" vertical="center"/>
    </xf>
    <xf numFmtId="0" fontId="22" fillId="2" borderId="121" xfId="0" applyFont="1" applyFill="1" applyBorder="1" applyAlignment="1">
      <alignment horizontal="center" vertical="center"/>
    </xf>
    <xf numFmtId="0" fontId="22" fillId="2" borderId="96" xfId="0" applyFont="1" applyFill="1" applyBorder="1" applyAlignment="1">
      <alignment horizontal="center" vertical="center"/>
    </xf>
    <xf numFmtId="0" fontId="26" fillId="2" borderId="66" xfId="0" applyFont="1" applyFill="1" applyBorder="1" applyAlignment="1">
      <alignment horizontal="center" vertical="center"/>
    </xf>
    <xf numFmtId="0" fontId="20" fillId="2" borderId="59" xfId="0" applyFont="1" applyFill="1" applyBorder="1" applyAlignment="1">
      <alignment vertical="top" wrapText="1"/>
    </xf>
    <xf numFmtId="0" fontId="22" fillId="2" borderId="117" xfId="0" applyFont="1" applyFill="1" applyBorder="1" applyAlignment="1">
      <alignment vertical="top" wrapText="1"/>
    </xf>
    <xf numFmtId="0" fontId="20" fillId="6" borderId="104" xfId="0" applyFont="1" applyFill="1" applyBorder="1" applyAlignment="1">
      <alignment horizontal="center" vertical="center" wrapText="1"/>
    </xf>
    <xf numFmtId="0" fontId="20" fillId="6" borderId="123" xfId="0" applyFont="1" applyFill="1" applyBorder="1" applyAlignment="1">
      <alignment horizontal="center" vertical="center" wrapText="1"/>
    </xf>
    <xf numFmtId="0" fontId="22" fillId="7" borderId="63" xfId="0" applyFont="1" applyFill="1" applyBorder="1" applyAlignment="1">
      <alignment horizontal="center" vertical="center" wrapText="1"/>
    </xf>
    <xf numFmtId="0" fontId="23" fillId="0" borderId="15" xfId="0" applyFont="1" applyBorder="1" applyAlignment="1">
      <alignment vertical="top" wrapText="1"/>
    </xf>
    <xf numFmtId="0" fontId="22" fillId="2" borderId="125" xfId="0" applyFont="1" applyFill="1" applyBorder="1" applyAlignment="1">
      <alignment horizontal="center" vertical="center"/>
    </xf>
    <xf numFmtId="0" fontId="20" fillId="6" borderId="72" xfId="0" applyFont="1" applyFill="1" applyBorder="1" applyAlignment="1">
      <alignment horizontal="center" vertical="center"/>
    </xf>
    <xf numFmtId="0" fontId="20" fillId="6" borderId="89" xfId="0" applyFont="1" applyFill="1" applyBorder="1" applyAlignment="1">
      <alignment horizontal="center" wrapText="1"/>
    </xf>
    <xf numFmtId="0" fontId="34" fillId="6" borderId="73" xfId="0" applyFont="1" applyFill="1" applyBorder="1" applyAlignment="1">
      <alignment horizontal="center" vertical="center" wrapText="1"/>
    </xf>
    <xf numFmtId="0" fontId="34" fillId="5" borderId="107" xfId="0" applyFont="1" applyFill="1" applyBorder="1" applyAlignment="1">
      <alignment horizontal="center" vertical="center" wrapText="1"/>
    </xf>
    <xf numFmtId="0" fontId="34" fillId="6" borderId="103" xfId="0" applyFont="1" applyFill="1" applyBorder="1" applyAlignment="1">
      <alignment horizontal="center" vertical="center" wrapText="1"/>
    </xf>
    <xf numFmtId="0" fontId="36" fillId="5" borderId="106" xfId="0" applyFont="1" applyFill="1" applyBorder="1" applyAlignment="1">
      <alignment horizontal="center" vertical="center" wrapText="1"/>
    </xf>
    <xf numFmtId="0" fontId="36" fillId="5" borderId="124" xfId="0" applyFont="1" applyFill="1" applyBorder="1" applyAlignment="1">
      <alignment horizontal="center" vertical="center" wrapText="1"/>
    </xf>
    <xf numFmtId="0" fontId="34" fillId="5" borderId="71" xfId="0" applyFont="1" applyFill="1" applyBorder="1" applyAlignment="1">
      <alignment horizontal="center" vertical="center" wrapText="1"/>
    </xf>
    <xf numFmtId="0" fontId="34" fillId="5" borderId="88" xfId="0" applyFont="1" applyFill="1" applyBorder="1" applyAlignment="1">
      <alignment horizontal="center" vertical="center" wrapText="1"/>
    </xf>
    <xf numFmtId="0" fontId="34" fillId="5" borderId="87" xfId="0" applyFont="1" applyFill="1" applyBorder="1" applyAlignment="1">
      <alignment horizontal="center" vertical="center" wrapText="1"/>
    </xf>
    <xf numFmtId="0" fontId="34" fillId="6" borderId="72" xfId="0" applyFont="1" applyFill="1" applyBorder="1" applyAlignment="1">
      <alignment horizontal="center" vertical="center" wrapText="1"/>
    </xf>
    <xf numFmtId="0" fontId="34" fillId="5" borderId="126" xfId="0" applyFont="1" applyFill="1" applyBorder="1" applyAlignment="1">
      <alignment horizontal="center" vertical="center" wrapText="1"/>
    </xf>
    <xf numFmtId="0" fontId="34" fillId="5" borderId="14" xfId="0" applyFont="1" applyFill="1" applyBorder="1" applyAlignment="1">
      <alignment horizontal="center" vertical="center" wrapText="1"/>
    </xf>
    <xf numFmtId="0" fontId="1" fillId="8" borderId="130" xfId="0" applyFont="1" applyFill="1" applyBorder="1" applyAlignment="1">
      <alignment vertical="top"/>
    </xf>
    <xf numFmtId="0" fontId="1" fillId="8" borderId="12" xfId="0" applyFont="1" applyFill="1" applyBorder="1" applyAlignment="1">
      <alignment vertical="top"/>
    </xf>
    <xf numFmtId="0" fontId="1" fillId="8" borderId="132" xfId="0" applyFont="1" applyFill="1" applyBorder="1" applyAlignment="1">
      <alignment vertical="top" wrapText="1"/>
    </xf>
    <xf numFmtId="0" fontId="0" fillId="8" borderId="134" xfId="0" applyFill="1" applyBorder="1"/>
    <xf numFmtId="0" fontId="11" fillId="0" borderId="0" xfId="0" applyFont="1"/>
    <xf numFmtId="0" fontId="28" fillId="2" borderId="112" xfId="0" applyFont="1" applyFill="1" applyBorder="1" applyAlignment="1">
      <alignment vertical="top" wrapText="1"/>
    </xf>
    <xf numFmtId="0" fontId="28" fillId="2" borderId="114" xfId="0" applyFont="1" applyFill="1" applyBorder="1" applyAlignment="1">
      <alignment vertical="top" wrapText="1"/>
    </xf>
    <xf numFmtId="0" fontId="28" fillId="2" borderId="117" xfId="0" applyFont="1" applyFill="1" applyBorder="1" applyAlignment="1">
      <alignment vertical="top" wrapText="1"/>
    </xf>
    <xf numFmtId="0" fontId="28" fillId="2" borderId="121" xfId="0" applyFont="1" applyFill="1" applyBorder="1" applyAlignment="1">
      <alignment horizontal="center" vertical="center"/>
    </xf>
    <xf numFmtId="0" fontId="22" fillId="2" borderId="135" xfId="0" applyFont="1" applyFill="1" applyBorder="1" applyAlignment="1">
      <alignment horizontal="center" vertical="center"/>
    </xf>
    <xf numFmtId="0" fontId="22" fillId="2" borderId="136" xfId="0" applyFont="1" applyFill="1" applyBorder="1" applyAlignment="1">
      <alignment horizontal="center" vertical="center"/>
    </xf>
    <xf numFmtId="0" fontId="22" fillId="2" borderId="137" xfId="0" applyFont="1" applyFill="1" applyBorder="1" applyAlignment="1">
      <alignment horizontal="center" vertical="center"/>
    </xf>
    <xf numFmtId="0" fontId="22" fillId="2" borderId="138" xfId="0" applyFont="1" applyFill="1" applyBorder="1" applyAlignment="1">
      <alignment horizontal="center" vertical="center"/>
    </xf>
    <xf numFmtId="0" fontId="46" fillId="0" borderId="1" xfId="0" applyFont="1" applyBorder="1" applyAlignment="1">
      <alignment vertical="top" wrapText="1"/>
    </xf>
    <xf numFmtId="0" fontId="42" fillId="0" borderId="18" xfId="0" applyFont="1" applyBorder="1" applyAlignment="1">
      <alignment vertical="top" wrapText="1"/>
    </xf>
    <xf numFmtId="0" fontId="47" fillId="0" borderId="17" xfId="0" applyFont="1" applyBorder="1" applyAlignment="1">
      <alignment vertical="top" wrapText="1"/>
    </xf>
    <xf numFmtId="0" fontId="22" fillId="0" borderId="97"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6" fillId="7" borderId="94" xfId="0" applyFont="1" applyFill="1" applyBorder="1" applyAlignment="1">
      <alignment horizontal="center" vertical="center" wrapText="1"/>
    </xf>
    <xf numFmtId="0" fontId="28" fillId="0" borderId="113" xfId="0" applyFont="1" applyFill="1" applyBorder="1" applyAlignment="1">
      <alignment vertical="top" wrapText="1"/>
    </xf>
    <xf numFmtId="0" fontId="23" fillId="0" borderId="1" xfId="0" applyFont="1" applyFill="1" applyBorder="1" applyAlignment="1">
      <alignment vertical="top" wrapText="1"/>
    </xf>
    <xf numFmtId="0" fontId="28" fillId="0" borderId="112" xfId="0" applyFont="1" applyFill="1" applyBorder="1" applyAlignment="1">
      <alignment horizontal="left" vertical="top" wrapText="1"/>
    </xf>
    <xf numFmtId="0" fontId="6" fillId="0" borderId="0" xfId="2" applyAlignment="1">
      <alignment horizontal="center"/>
    </xf>
    <xf numFmtId="0" fontId="6" fillId="0" borderId="0" xfId="2"/>
    <xf numFmtId="0" fontId="48" fillId="10" borderId="142" xfId="2" applyFont="1" applyFill="1" applyBorder="1" applyAlignment="1" applyProtection="1">
      <alignment horizontal="left" vertical="top" wrapText="1"/>
      <protection hidden="1"/>
    </xf>
    <xf numFmtId="0" fontId="63" fillId="10" borderId="143" xfId="2" applyFont="1" applyFill="1" applyBorder="1" applyAlignment="1" applyProtection="1">
      <alignment horizontal="left" vertical="top" wrapText="1"/>
      <protection hidden="1"/>
    </xf>
    <xf numFmtId="0" fontId="63" fillId="10" borderId="144" xfId="2" applyFont="1" applyFill="1" applyBorder="1" applyAlignment="1" applyProtection="1">
      <alignment horizontal="left" vertical="top" wrapText="1"/>
      <protection hidden="1"/>
    </xf>
    <xf numFmtId="0" fontId="65" fillId="10" borderId="145" xfId="2" applyFont="1" applyFill="1" applyBorder="1" applyAlignment="1">
      <alignment horizontal="left" vertical="top" wrapText="1"/>
    </xf>
    <xf numFmtId="0" fontId="67" fillId="10" borderId="145" xfId="2" applyFont="1" applyFill="1" applyBorder="1" applyAlignment="1">
      <alignment vertical="center" wrapText="1"/>
    </xf>
    <xf numFmtId="0" fontId="68" fillId="9" borderId="20" xfId="2" applyFont="1" applyFill="1" applyBorder="1" applyAlignment="1">
      <alignment horizontal="left" vertical="center" wrapText="1"/>
    </xf>
    <xf numFmtId="0" fontId="68" fillId="9" borderId="150" xfId="2" applyFont="1" applyFill="1" applyBorder="1" applyAlignment="1">
      <alignment horizontal="left" vertical="center" wrapText="1"/>
    </xf>
    <xf numFmtId="0" fontId="65" fillId="10" borderId="153" xfId="2" applyFont="1" applyFill="1" applyBorder="1" applyAlignment="1">
      <alignment horizontal="center" vertical="center" wrapText="1"/>
    </xf>
    <xf numFmtId="0" fontId="65" fillId="10" borderId="128" xfId="2" applyFont="1" applyFill="1" applyBorder="1" applyAlignment="1" applyProtection="1">
      <alignment horizontal="center" vertical="center" wrapText="1"/>
      <protection hidden="1"/>
    </xf>
    <xf numFmtId="0" fontId="65" fillId="10" borderId="154" xfId="2" applyFont="1" applyFill="1" applyBorder="1" applyAlignment="1" applyProtection="1">
      <alignment horizontal="center" vertical="center" wrapText="1"/>
      <protection hidden="1"/>
    </xf>
    <xf numFmtId="0" fontId="65" fillId="10" borderId="155" xfId="2" applyFont="1" applyFill="1" applyBorder="1" applyAlignment="1" applyProtection="1">
      <alignment horizontal="center" vertical="center" wrapText="1"/>
      <protection hidden="1"/>
    </xf>
    <xf numFmtId="0" fontId="73" fillId="7" borderId="58" xfId="2" applyFont="1" applyFill="1" applyBorder="1" applyAlignment="1">
      <alignment horizontal="left" vertical="center" wrapText="1"/>
    </xf>
    <xf numFmtId="0" fontId="71" fillId="0" borderId="158" xfId="2" applyFont="1" applyBorder="1" applyAlignment="1">
      <alignment horizontal="left" vertical="top" wrapText="1"/>
    </xf>
    <xf numFmtId="0" fontId="73" fillId="0" borderId="162" xfId="2" applyFont="1" applyBorder="1" applyAlignment="1">
      <alignment horizontal="left" vertical="top" wrapText="1"/>
    </xf>
    <xf numFmtId="0" fontId="67" fillId="0" borderId="158" xfId="2" applyFont="1" applyBorder="1" applyAlignment="1">
      <alignment horizontal="left" vertical="top" wrapText="1"/>
    </xf>
    <xf numFmtId="0" fontId="48" fillId="0" borderId="98" xfId="2" applyFont="1" applyBorder="1" applyAlignment="1">
      <alignment horizontal="left" vertical="top" wrapText="1"/>
    </xf>
    <xf numFmtId="0" fontId="6" fillId="10" borderId="170" xfId="2" applyFill="1" applyBorder="1"/>
    <xf numFmtId="0" fontId="6" fillId="10" borderId="171" xfId="2" applyFill="1" applyBorder="1"/>
    <xf numFmtId="0" fontId="6" fillId="10" borderId="0" xfId="2" applyFill="1"/>
    <xf numFmtId="0" fontId="6" fillId="10" borderId="59" xfId="2" applyFill="1" applyBorder="1"/>
    <xf numFmtId="0" fontId="65" fillId="10" borderId="172" xfId="2" applyFont="1" applyFill="1" applyBorder="1" applyAlignment="1">
      <alignment horizontal="left" vertical="top" wrapText="1"/>
    </xf>
    <xf numFmtId="0" fontId="67" fillId="10" borderId="153" xfId="2" applyFont="1" applyFill="1" applyBorder="1" applyAlignment="1">
      <alignment vertical="center" wrapText="1"/>
    </xf>
    <xf numFmtId="0" fontId="65" fillId="10" borderId="172" xfId="2" applyFont="1" applyFill="1" applyBorder="1" applyAlignment="1">
      <alignment horizontal="center" vertical="center" wrapText="1"/>
    </xf>
    <xf numFmtId="0" fontId="78" fillId="10" borderId="128" xfId="2" applyFont="1" applyFill="1" applyBorder="1" applyAlignment="1" applyProtection="1">
      <alignment horizontal="center" vertical="center" wrapText="1"/>
      <protection hidden="1"/>
    </xf>
    <xf numFmtId="0" fontId="78" fillId="10" borderId="154" xfId="2" applyFont="1" applyFill="1" applyBorder="1" applyAlignment="1" applyProtection="1">
      <alignment horizontal="center" vertical="center" wrapText="1"/>
      <protection hidden="1"/>
    </xf>
    <xf numFmtId="0" fontId="78" fillId="10" borderId="173" xfId="2" applyFont="1" applyFill="1" applyBorder="1" applyAlignment="1" applyProtection="1">
      <alignment horizontal="center" vertical="center" wrapText="1"/>
      <protection hidden="1"/>
    </xf>
    <xf numFmtId="0" fontId="73" fillId="7" borderId="135" xfId="2" applyFont="1" applyFill="1" applyBorder="1" applyAlignment="1">
      <alignment horizontal="left" vertical="center" wrapText="1"/>
    </xf>
    <xf numFmtId="0" fontId="6" fillId="7" borderId="0" xfId="2" applyFill="1"/>
    <xf numFmtId="0" fontId="19" fillId="0" borderId="175" xfId="2" applyFont="1" applyBorder="1" applyAlignment="1">
      <alignment horizontal="left" vertical="top" wrapText="1"/>
    </xf>
    <xf numFmtId="0" fontId="50" fillId="0" borderId="177" xfId="2" applyFont="1" applyBorder="1" applyAlignment="1">
      <alignment horizontal="left" vertical="top" wrapText="1"/>
    </xf>
    <xf numFmtId="0" fontId="80" fillId="0" borderId="0" xfId="2" applyFont="1" applyAlignment="1">
      <alignment horizontal="left" indent="10"/>
    </xf>
    <xf numFmtId="0" fontId="6" fillId="0" borderId="0" xfId="2" applyProtection="1">
      <protection hidden="1"/>
    </xf>
    <xf numFmtId="0" fontId="81" fillId="0" borderId="0" xfId="2" applyFont="1" applyProtection="1">
      <protection hidden="1"/>
    </xf>
    <xf numFmtId="0" fontId="6" fillId="0" borderId="178" xfId="2" applyBorder="1"/>
    <xf numFmtId="0" fontId="6" fillId="0" borderId="179" xfId="2" applyBorder="1"/>
    <xf numFmtId="0" fontId="76" fillId="0" borderId="163" xfId="2" applyFont="1" applyFill="1" applyBorder="1" applyAlignment="1">
      <alignment horizontal="left" vertical="top" wrapText="1"/>
    </xf>
    <xf numFmtId="0" fontId="76" fillId="0" borderId="148" xfId="2" applyFont="1" applyFill="1" applyBorder="1" applyAlignment="1">
      <alignment horizontal="left" vertical="top" wrapText="1"/>
    </xf>
    <xf numFmtId="0" fontId="76" fillId="0" borderId="166" xfId="2" applyFont="1" applyFill="1" applyBorder="1" applyAlignment="1">
      <alignment horizontal="left" vertical="top" wrapText="1"/>
    </xf>
    <xf numFmtId="0" fontId="76" fillId="0" borderId="1" xfId="2" applyFont="1" applyFill="1" applyBorder="1" applyAlignment="1">
      <alignment horizontal="left" vertical="top" wrapText="1"/>
    </xf>
    <xf numFmtId="0" fontId="76" fillId="0" borderId="169" xfId="2" applyFont="1" applyFill="1" applyBorder="1" applyAlignment="1">
      <alignment horizontal="left" vertical="top" wrapText="1"/>
    </xf>
    <xf numFmtId="0" fontId="77" fillId="0" borderId="165" xfId="2" applyFont="1" applyFill="1" applyBorder="1" applyAlignment="1">
      <alignment horizontal="left" vertical="top" wrapText="1"/>
    </xf>
    <xf numFmtId="0" fontId="79" fillId="0" borderId="94" xfId="2" applyFont="1" applyFill="1" applyBorder="1" applyAlignment="1" applyProtection="1">
      <alignment horizontal="left" vertical="center" wrapText="1"/>
      <protection hidden="1"/>
    </xf>
    <xf numFmtId="0" fontId="65" fillId="0" borderId="174" xfId="2" applyFont="1" applyFill="1" applyBorder="1" applyAlignment="1" applyProtection="1">
      <alignment horizontal="center" vertical="center" wrapText="1"/>
      <protection hidden="1"/>
    </xf>
    <xf numFmtId="0" fontId="60" fillId="8" borderId="73" xfId="4" applyFont="1" applyFill="1" applyBorder="1" applyAlignment="1">
      <alignment vertical="center"/>
    </xf>
    <xf numFmtId="0" fontId="60" fillId="8" borderId="180" xfId="4" applyFont="1" applyFill="1" applyBorder="1" applyAlignment="1">
      <alignment vertical="center"/>
    </xf>
    <xf numFmtId="0" fontId="60" fillId="8" borderId="57" xfId="4" applyFont="1" applyFill="1" applyBorder="1" applyAlignment="1">
      <alignment vertical="center"/>
    </xf>
    <xf numFmtId="0" fontId="86" fillId="8" borderId="180" xfId="0" applyFont="1" applyFill="1" applyBorder="1" applyAlignment="1">
      <alignment horizontal="center" vertical="center"/>
    </xf>
    <xf numFmtId="0" fontId="86" fillId="8" borderId="153" xfId="0" applyFont="1" applyFill="1" applyBorder="1" applyAlignment="1">
      <alignment horizontal="center" vertical="center" wrapText="1"/>
    </xf>
    <xf numFmtId="0" fontId="86" fillId="8" borderId="0" xfId="0" applyFont="1" applyFill="1" applyAlignment="1">
      <alignment horizontal="center" vertical="center"/>
    </xf>
    <xf numFmtId="0" fontId="74" fillId="10" borderId="20" xfId="0" applyFont="1" applyFill="1" applyBorder="1" applyAlignment="1">
      <alignment vertical="top" wrapText="1"/>
    </xf>
    <xf numFmtId="0" fontId="74" fillId="10" borderId="13" xfId="0" applyFont="1" applyFill="1" applyBorder="1" applyAlignment="1">
      <alignment vertical="top" wrapText="1"/>
    </xf>
    <xf numFmtId="0" fontId="74" fillId="10" borderId="193" xfId="0" applyFont="1" applyFill="1" applyBorder="1" applyAlignment="1">
      <alignment vertical="top" wrapText="1"/>
    </xf>
    <xf numFmtId="0" fontId="74" fillId="10" borderId="61" xfId="0" applyFont="1" applyFill="1" applyBorder="1" applyAlignment="1">
      <alignment vertical="top" wrapText="1"/>
    </xf>
    <xf numFmtId="164" fontId="0" fillId="0" borderId="0" xfId="0" applyNumberFormat="1"/>
    <xf numFmtId="0" fontId="74" fillId="10" borderId="150" xfId="0" applyFont="1" applyFill="1" applyBorder="1" applyAlignment="1">
      <alignment vertical="top"/>
    </xf>
    <xf numFmtId="0" fontId="1" fillId="8" borderId="28" xfId="0" applyFont="1" applyFill="1" applyBorder="1" applyAlignment="1">
      <alignment horizontal="center" vertical="center" wrapText="1"/>
    </xf>
    <xf numFmtId="0" fontId="1" fillId="8" borderId="153" xfId="0" applyFont="1" applyFill="1" applyBorder="1" applyAlignment="1">
      <alignment horizontal="center" vertical="center" wrapText="1"/>
    </xf>
    <xf numFmtId="0" fontId="85" fillId="8" borderId="45" xfId="0" applyFont="1" applyFill="1" applyBorder="1" applyAlignment="1">
      <alignment horizontal="center" vertical="center" wrapText="1"/>
    </xf>
    <xf numFmtId="0" fontId="86" fillId="8" borderId="45" xfId="0" applyFont="1" applyFill="1" applyBorder="1" applyAlignment="1">
      <alignment horizontal="center" vertical="center"/>
    </xf>
    <xf numFmtId="0" fontId="86" fillId="8" borderId="86" xfId="0" applyFont="1" applyFill="1" applyBorder="1" applyAlignment="1">
      <alignment horizontal="center" vertical="center" wrapText="1"/>
    </xf>
    <xf numFmtId="0" fontId="85" fillId="11" borderId="45" xfId="0" applyFont="1" applyFill="1" applyBorder="1" applyAlignment="1">
      <alignment horizontal="center" vertical="center" wrapText="1"/>
    </xf>
    <xf numFmtId="0" fontId="86" fillId="11" borderId="45" xfId="0" applyFont="1" applyFill="1" applyBorder="1" applyAlignment="1">
      <alignment horizontal="center" vertical="center"/>
    </xf>
    <xf numFmtId="0" fontId="86" fillId="11" borderId="25" xfId="0" applyFont="1" applyFill="1" applyBorder="1" applyAlignment="1">
      <alignment horizontal="center" vertical="center"/>
    </xf>
    <xf numFmtId="0" fontId="86" fillId="8" borderId="129" xfId="0" applyFont="1" applyFill="1" applyBorder="1" applyAlignment="1">
      <alignment horizontal="center" vertical="center" wrapText="1"/>
    </xf>
    <xf numFmtId="164" fontId="1" fillId="11" borderId="153" xfId="0" applyNumberFormat="1" applyFont="1" applyFill="1" applyBorder="1" applyAlignment="1">
      <alignment vertical="center" wrapText="1"/>
    </xf>
    <xf numFmtId="0" fontId="1" fillId="11" borderId="86" xfId="0" applyFont="1" applyFill="1" applyBorder="1" applyAlignment="1">
      <alignment vertical="center" wrapText="1"/>
    </xf>
    <xf numFmtId="0" fontId="74" fillId="12" borderId="54" xfId="0" applyFont="1" applyFill="1" applyBorder="1" applyAlignment="1">
      <alignment vertical="top" wrapText="1"/>
    </xf>
    <xf numFmtId="0" fontId="74" fillId="12" borderId="35" xfId="0" applyFont="1" applyFill="1" applyBorder="1" applyAlignment="1">
      <alignment vertical="top" wrapText="1"/>
    </xf>
    <xf numFmtId="0" fontId="74" fillId="12" borderId="206" xfId="0" applyFont="1" applyFill="1" applyBorder="1" applyAlignment="1">
      <alignment vertical="top" wrapText="1"/>
    </xf>
    <xf numFmtId="164" fontId="89" fillId="0" borderId="0" xfId="0" applyNumberFormat="1" applyFont="1"/>
    <xf numFmtId="0" fontId="89" fillId="0" borderId="0" xfId="0" applyFont="1"/>
    <xf numFmtId="0" fontId="74" fillId="12" borderId="20" xfId="0" applyFont="1" applyFill="1" applyBorder="1" applyAlignment="1">
      <alignment horizontal="left" vertical="top"/>
    </xf>
    <xf numFmtId="0" fontId="74" fillId="12" borderId="13" xfId="0" applyFont="1" applyFill="1" applyBorder="1" applyAlignment="1">
      <alignment horizontal="left" vertical="top" wrapText="1"/>
    </xf>
    <xf numFmtId="0" fontId="74" fillId="12" borderId="189" xfId="0" applyFont="1" applyFill="1" applyBorder="1" applyAlignment="1">
      <alignment horizontal="left" vertical="top" wrapText="1"/>
    </xf>
    <xf numFmtId="0" fontId="74" fillId="10" borderId="54" xfId="0" applyFont="1" applyFill="1" applyBorder="1" applyAlignment="1">
      <alignment horizontal="left" vertical="top" wrapText="1"/>
    </xf>
    <xf numFmtId="0" fontId="74" fillId="10" borderId="35" xfId="0" applyFont="1" applyFill="1" applyBorder="1" applyAlignment="1">
      <alignment horizontal="left" vertical="top" wrapText="1"/>
    </xf>
    <xf numFmtId="0" fontId="74" fillId="10" borderId="206" xfId="0" applyFont="1" applyFill="1" applyBorder="1" applyAlignment="1">
      <alignment horizontal="left" vertical="top" wrapText="1"/>
    </xf>
    <xf numFmtId="0" fontId="74" fillId="10" borderId="31" xfId="0" applyFont="1" applyFill="1" applyBorder="1" applyAlignment="1">
      <alignment horizontal="left" vertical="top" wrapText="1"/>
    </xf>
    <xf numFmtId="0" fontId="74" fillId="10" borderId="198" xfId="0" applyFont="1" applyFill="1" applyBorder="1" applyAlignment="1">
      <alignment horizontal="left" vertical="top" wrapText="1"/>
    </xf>
    <xf numFmtId="0" fontId="90" fillId="0" borderId="0" xfId="0" applyFont="1"/>
    <xf numFmtId="0" fontId="74" fillId="10" borderId="54" xfId="0" applyFont="1" applyFill="1" applyBorder="1" applyAlignment="1">
      <alignment horizontal="left" vertical="top"/>
    </xf>
    <xf numFmtId="0" fontId="74" fillId="10" borderId="35" xfId="0" applyFont="1" applyFill="1" applyBorder="1" applyAlignment="1">
      <alignment horizontal="left" vertical="top"/>
    </xf>
    <xf numFmtId="0" fontId="74" fillId="10" borderId="31" xfId="0" applyFont="1" applyFill="1" applyBorder="1" applyAlignment="1">
      <alignment horizontal="left" vertical="top"/>
    </xf>
    <xf numFmtId="0" fontId="1" fillId="0" borderId="0" xfId="0" applyFont="1" applyAlignment="1">
      <alignment horizontal="right"/>
    </xf>
    <xf numFmtId="0" fontId="79" fillId="0" borderId="0" xfId="0" applyFont="1"/>
    <xf numFmtId="0" fontId="92" fillId="7" borderId="0" xfId="0" applyFont="1" applyFill="1" applyAlignment="1">
      <alignment horizontal="center"/>
    </xf>
    <xf numFmtId="0" fontId="92" fillId="7" borderId="0" xfId="0" applyFont="1" applyFill="1"/>
    <xf numFmtId="0" fontId="93" fillId="0" borderId="0" xfId="0" applyFont="1" applyAlignment="1">
      <alignment horizontal="left" wrapText="1" readingOrder="1"/>
    </xf>
    <xf numFmtId="0" fontId="9" fillId="0" borderId="0" xfId="0" applyFont="1" applyAlignment="1">
      <alignment horizontal="left" readingOrder="1"/>
    </xf>
    <xf numFmtId="0" fontId="0" fillId="0" borderId="143" xfId="0" applyBorder="1"/>
    <xf numFmtId="0" fontId="84" fillId="0" borderId="176" xfId="2" applyFont="1" applyFill="1" applyBorder="1" applyAlignment="1">
      <alignment horizontal="left" vertical="top" wrapText="1"/>
    </xf>
    <xf numFmtId="0" fontId="84" fillId="0" borderId="148" xfId="2" applyFont="1" applyFill="1" applyBorder="1" applyAlignment="1">
      <alignment horizontal="left" vertical="top" wrapText="1"/>
    </xf>
    <xf numFmtId="0" fontId="76" fillId="0" borderId="165" xfId="2" applyFont="1" applyFill="1" applyBorder="1" applyAlignment="1">
      <alignment horizontal="left" vertical="top" wrapText="1"/>
    </xf>
    <xf numFmtId="0" fontId="79" fillId="0" borderId="0" xfId="2" applyFont="1" applyFill="1"/>
    <xf numFmtId="0" fontId="84" fillId="0" borderId="45" xfId="2" applyFont="1" applyFill="1" applyBorder="1" applyAlignment="1">
      <alignment horizontal="left" vertical="top" wrapText="1"/>
    </xf>
    <xf numFmtId="0" fontId="84" fillId="0" borderId="24" xfId="2" applyFont="1" applyFill="1" applyBorder="1" applyAlignment="1">
      <alignment horizontal="left" vertical="top" wrapText="1"/>
    </xf>
    <xf numFmtId="0" fontId="84" fillId="0" borderId="164" xfId="2" applyFont="1" applyFill="1" applyBorder="1" applyAlignment="1">
      <alignment horizontal="left" vertical="top" wrapText="1"/>
    </xf>
    <xf numFmtId="0" fontId="84" fillId="0" borderId="167" xfId="2" applyFont="1" applyFill="1" applyBorder="1" applyAlignment="1">
      <alignment horizontal="left" vertical="top" wrapText="1"/>
    </xf>
    <xf numFmtId="0" fontId="84" fillId="0" borderId="156" xfId="2" applyFont="1" applyBorder="1" applyAlignment="1">
      <alignment horizontal="left" vertical="top" wrapText="1"/>
    </xf>
    <xf numFmtId="0" fontId="84" fillId="0" borderId="157" xfId="2" applyFont="1" applyBorder="1" applyAlignment="1">
      <alignment horizontal="left" vertical="top" wrapText="1"/>
    </xf>
    <xf numFmtId="0" fontId="84" fillId="0" borderId="159" xfId="2" applyFont="1" applyFill="1" applyBorder="1" applyAlignment="1">
      <alignment horizontal="left" vertical="top" wrapText="1"/>
    </xf>
    <xf numFmtId="0" fontId="84" fillId="0" borderId="160" xfId="2" applyFont="1" applyFill="1" applyBorder="1" applyAlignment="1">
      <alignment horizontal="left" vertical="top" wrapText="1"/>
    </xf>
    <xf numFmtId="0" fontId="84" fillId="0" borderId="161" xfId="2" applyFont="1" applyFill="1" applyBorder="1" applyAlignment="1">
      <alignment horizontal="left" vertical="top" wrapText="1"/>
    </xf>
    <xf numFmtId="0" fontId="76" fillId="0" borderId="168" xfId="2" applyFont="1" applyFill="1" applyBorder="1" applyAlignment="1">
      <alignment horizontal="left" vertical="top" wrapText="1"/>
    </xf>
    <xf numFmtId="0" fontId="79" fillId="0" borderId="105" xfId="2" applyFont="1" applyFill="1" applyBorder="1" applyAlignment="1" applyProtection="1">
      <alignment horizontal="left" vertical="center" wrapText="1"/>
      <protection hidden="1"/>
    </xf>
    <xf numFmtId="0" fontId="86" fillId="0" borderId="94" xfId="2" applyFont="1" applyFill="1" applyBorder="1" applyAlignment="1" applyProtection="1">
      <alignment horizontal="left" vertical="center" wrapText="1"/>
      <protection hidden="1"/>
    </xf>
    <xf numFmtId="0" fontId="84" fillId="0" borderId="109" xfId="2" applyFont="1" applyFill="1" applyBorder="1" applyAlignment="1">
      <alignment horizontal="left" vertical="top" wrapText="1"/>
    </xf>
    <xf numFmtId="0" fontId="84" fillId="0" borderId="19" xfId="2" applyFont="1" applyFill="1" applyBorder="1" applyAlignment="1">
      <alignment horizontal="left" vertical="top" wrapText="1"/>
    </xf>
    <xf numFmtId="0" fontId="84" fillId="0" borderId="127" xfId="2" applyFont="1" applyFill="1" applyBorder="1" applyAlignment="1">
      <alignment horizontal="left" vertical="top" wrapText="1"/>
    </xf>
    <xf numFmtId="0" fontId="65" fillId="0" borderId="40" xfId="2" applyFont="1" applyBorder="1" applyAlignment="1">
      <alignment horizontal="left" vertical="center" wrapText="1"/>
    </xf>
    <xf numFmtId="0" fontId="65" fillId="0" borderId="47" xfId="2" applyFont="1" applyBorder="1" applyAlignment="1">
      <alignment horizontal="left" vertical="center" wrapText="1"/>
    </xf>
    <xf numFmtId="0" fontId="62" fillId="7" borderId="47" xfId="2" applyFont="1" applyFill="1" applyBorder="1" applyAlignment="1">
      <alignment horizontal="left" vertical="center" wrapText="1"/>
    </xf>
    <xf numFmtId="0" fontId="62" fillId="7" borderId="41" xfId="2" applyFont="1" applyFill="1" applyBorder="1" applyAlignment="1">
      <alignment horizontal="left" vertical="center" wrapText="1"/>
    </xf>
    <xf numFmtId="0" fontId="83" fillId="0" borderId="129" xfId="0" applyFont="1" applyFill="1" applyBorder="1" applyAlignment="1">
      <alignment horizontal="left" vertical="center" wrapText="1"/>
    </xf>
    <xf numFmtId="0" fontId="83" fillId="0" borderId="86" xfId="0" applyFont="1" applyFill="1" applyBorder="1" applyAlignment="1">
      <alignment horizontal="left" vertical="center" wrapText="1"/>
    </xf>
    <xf numFmtId="0" fontId="67" fillId="10" borderId="143" xfId="2" applyFont="1" applyFill="1" applyBorder="1" applyAlignment="1">
      <alignment horizontal="left" vertical="center" wrapText="1"/>
    </xf>
    <xf numFmtId="0" fontId="53" fillId="0" borderId="148" xfId="2" applyFont="1" applyFill="1" applyBorder="1" applyAlignment="1">
      <alignment horizontal="left" vertical="top" wrapText="1"/>
    </xf>
    <xf numFmtId="0" fontId="64" fillId="0" borderId="4" xfId="2" applyFont="1" applyBorder="1" applyAlignment="1">
      <alignment horizontal="left" vertical="top" wrapText="1"/>
    </xf>
    <xf numFmtId="0" fontId="64" fillId="0" borderId="149" xfId="2" applyFont="1" applyBorder="1" applyAlignment="1">
      <alignment horizontal="left" vertical="top" wrapText="1"/>
    </xf>
    <xf numFmtId="0" fontId="57" fillId="0" borderId="4" xfId="0" applyFont="1" applyFill="1" applyBorder="1" applyAlignment="1">
      <alignment horizontal="left" vertical="top" wrapText="1"/>
    </xf>
    <xf numFmtId="0" fontId="57" fillId="0" borderId="11" xfId="0" applyFont="1" applyFill="1" applyBorder="1" applyAlignment="1">
      <alignment horizontal="left" vertical="top" wrapText="1"/>
    </xf>
    <xf numFmtId="0" fontId="64" fillId="0" borderId="151" xfId="2" applyFont="1" applyBorder="1" applyAlignment="1">
      <alignment horizontal="left" vertical="top" wrapText="1"/>
    </xf>
    <xf numFmtId="0" fontId="64" fillId="0" borderId="152" xfId="2" applyFont="1" applyBorder="1" applyAlignment="1">
      <alignment horizontal="left" vertical="top" wrapText="1"/>
    </xf>
    <xf numFmtId="0" fontId="66" fillId="0" borderId="146" xfId="2" applyFont="1" applyFill="1" applyBorder="1" applyAlignment="1">
      <alignment horizontal="left" vertical="center" wrapText="1"/>
    </xf>
    <xf numFmtId="0" fontId="66" fillId="0" borderId="104" xfId="2" applyFont="1" applyFill="1" applyBorder="1" applyAlignment="1">
      <alignment horizontal="left" vertical="center" wrapText="1"/>
    </xf>
    <xf numFmtId="0" fontId="62" fillId="0" borderId="147" xfId="2" applyFont="1" applyFill="1" applyBorder="1" applyAlignment="1">
      <alignment horizontal="left" vertical="top" wrapText="1"/>
    </xf>
    <xf numFmtId="0" fontId="62" fillId="0" borderId="73" xfId="2" applyFont="1" applyFill="1" applyBorder="1" applyAlignment="1">
      <alignment horizontal="left" vertical="top" wrapText="1"/>
    </xf>
    <xf numFmtId="0" fontId="62" fillId="0" borderId="89" xfId="2" applyFont="1" applyFill="1" applyBorder="1" applyAlignment="1">
      <alignment horizontal="left" vertical="top" wrapText="1"/>
    </xf>
    <xf numFmtId="0" fontId="9" fillId="0" borderId="73" xfId="0" applyFont="1" applyFill="1" applyBorder="1" applyAlignment="1">
      <alignment horizontal="left" vertical="center" wrapText="1"/>
    </xf>
    <xf numFmtId="0" fontId="83" fillId="0" borderId="73" xfId="0" applyFont="1" applyFill="1" applyBorder="1" applyAlignment="1">
      <alignment horizontal="left" vertical="center" wrapText="1"/>
    </xf>
    <xf numFmtId="0" fontId="83" fillId="0" borderId="89" xfId="0" applyFont="1" applyFill="1" applyBorder="1" applyAlignment="1">
      <alignment horizontal="left" vertical="center" wrapText="1"/>
    </xf>
    <xf numFmtId="0" fontId="84" fillId="0" borderId="148" xfId="2" applyFont="1" applyFill="1" applyBorder="1" applyAlignment="1">
      <alignment horizontal="left" vertical="top" wrapText="1"/>
    </xf>
    <xf numFmtId="0" fontId="69" fillId="7" borderId="4" xfId="2" applyFont="1" applyFill="1" applyBorder="1" applyAlignment="1">
      <alignment horizontal="left" vertical="top" wrapText="1"/>
    </xf>
    <xf numFmtId="0" fontId="69" fillId="7" borderId="149" xfId="2" applyFont="1" applyFill="1" applyBorder="1" applyAlignment="1">
      <alignment horizontal="left" vertical="top" wrapText="1"/>
    </xf>
    <xf numFmtId="0" fontId="74" fillId="0" borderId="4" xfId="0" applyFont="1" applyFill="1" applyBorder="1" applyAlignment="1">
      <alignment horizontal="left" vertical="top" wrapText="1"/>
    </xf>
    <xf numFmtId="0" fontId="74" fillId="0" borderId="11" xfId="0" applyFont="1" applyFill="1" applyBorder="1" applyAlignment="1">
      <alignment horizontal="left" vertical="top" wrapText="1"/>
    </xf>
    <xf numFmtId="0" fontId="69" fillId="7" borderId="151" xfId="2" applyFont="1" applyFill="1" applyBorder="1" applyAlignment="1">
      <alignment horizontal="left" vertical="top" wrapText="1"/>
    </xf>
    <xf numFmtId="0" fontId="69" fillId="7" borderId="152" xfId="2" applyFont="1" applyFill="1" applyBorder="1" applyAlignment="1">
      <alignment horizontal="left" vertical="top" wrapText="1"/>
    </xf>
    <xf numFmtId="0" fontId="53" fillId="0" borderId="9" xfId="2" applyFont="1" applyFill="1" applyBorder="1" applyAlignment="1">
      <alignment horizontal="left" vertical="top" wrapText="1"/>
    </xf>
    <xf numFmtId="0" fontId="53" fillId="0" borderId="32" xfId="2" applyFont="1" applyFill="1" applyBorder="1" applyAlignment="1">
      <alignment horizontal="left" vertical="top" wrapText="1"/>
    </xf>
    <xf numFmtId="0" fontId="49" fillId="9" borderId="77" xfId="2" applyFont="1" applyFill="1" applyBorder="1" applyAlignment="1">
      <alignment horizontal="center" vertical="center" wrapText="1"/>
    </xf>
    <xf numFmtId="0" fontId="49" fillId="9" borderId="139" xfId="2" applyFont="1" applyFill="1" applyBorder="1" applyAlignment="1">
      <alignment horizontal="center" vertical="center" wrapText="1"/>
    </xf>
    <xf numFmtId="0" fontId="49" fillId="9" borderId="76" xfId="2" applyFont="1" applyFill="1" applyBorder="1" applyAlignment="1">
      <alignment horizontal="center" vertical="center" wrapText="1"/>
    </xf>
    <xf numFmtId="0" fontId="50" fillId="9" borderId="110" xfId="2" applyFont="1" applyFill="1" applyBorder="1" applyAlignment="1">
      <alignment horizontal="left" vertical="top" wrapText="1"/>
    </xf>
    <xf numFmtId="0" fontId="1" fillId="9" borderId="9" xfId="2" applyFont="1" applyFill="1" applyBorder="1" applyAlignment="1">
      <alignment horizontal="left" vertical="top" wrapText="1"/>
    </xf>
    <xf numFmtId="0" fontId="1" fillId="9" borderId="32" xfId="2" applyFont="1" applyFill="1" applyBorder="1" applyAlignment="1">
      <alignment horizontal="left" vertical="top" wrapText="1"/>
    </xf>
    <xf numFmtId="0" fontId="1" fillId="9" borderId="110" xfId="2" applyFont="1" applyFill="1" applyBorder="1" applyAlignment="1">
      <alignment horizontal="left" vertical="top" wrapText="1"/>
    </xf>
    <xf numFmtId="0" fontId="19" fillId="9" borderId="110" xfId="2" applyFont="1" applyFill="1" applyBorder="1" applyAlignment="1">
      <alignment horizontal="left" vertical="top" wrapText="1"/>
    </xf>
    <xf numFmtId="0" fontId="50" fillId="9" borderId="9" xfId="2" applyFont="1" applyFill="1" applyBorder="1" applyAlignment="1">
      <alignment horizontal="left" vertical="top" wrapText="1"/>
    </xf>
    <xf numFmtId="0" fontId="50" fillId="9" borderId="32" xfId="2" applyFont="1" applyFill="1" applyBorder="1" applyAlignment="1">
      <alignment horizontal="left" vertical="top" wrapText="1"/>
    </xf>
    <xf numFmtId="0" fontId="52" fillId="9" borderId="111" xfId="2" applyFont="1" applyFill="1" applyBorder="1" applyAlignment="1">
      <alignment horizontal="left" vertical="top" wrapText="1"/>
    </xf>
    <xf numFmtId="0" fontId="1" fillId="9" borderId="140" xfId="2" applyFont="1" applyFill="1" applyBorder="1" applyAlignment="1">
      <alignment horizontal="left" vertical="top" wrapText="1"/>
    </xf>
    <xf numFmtId="0" fontId="1" fillId="9" borderId="141" xfId="2" applyFont="1" applyFill="1" applyBorder="1" applyAlignment="1">
      <alignment horizontal="left" vertical="top" wrapText="1"/>
    </xf>
    <xf numFmtId="0" fontId="60" fillId="8" borderId="23" xfId="2" applyFont="1" applyFill="1" applyBorder="1" applyAlignment="1">
      <alignment horizontal="center" wrapText="1"/>
    </xf>
    <xf numFmtId="0" fontId="60" fillId="8" borderId="25" xfId="2" applyFont="1" applyFill="1" applyBorder="1" applyAlignment="1">
      <alignment horizontal="center" wrapText="1"/>
    </xf>
    <xf numFmtId="0" fontId="60" fillId="8" borderId="53" xfId="2" applyFont="1" applyFill="1" applyBorder="1" applyAlignment="1">
      <alignment horizontal="center" wrapText="1"/>
    </xf>
    <xf numFmtId="0" fontId="61" fillId="9" borderId="28" xfId="0" applyFont="1" applyFill="1" applyBorder="1" applyAlignment="1">
      <alignment horizontal="center" vertical="center" wrapText="1"/>
    </xf>
    <xf numFmtId="0" fontId="61" fillId="9" borderId="20" xfId="0" applyFont="1" applyFill="1" applyBorder="1" applyAlignment="1">
      <alignment horizontal="center" vertical="center" wrapText="1"/>
    </xf>
    <xf numFmtId="0" fontId="61" fillId="9" borderId="55" xfId="0" applyFont="1" applyFill="1" applyBorder="1" applyAlignment="1">
      <alignment horizontal="center" vertical="center" wrapText="1"/>
    </xf>
    <xf numFmtId="0" fontId="53" fillId="0" borderId="18" xfId="2" applyFont="1" applyFill="1" applyBorder="1" applyAlignment="1">
      <alignment horizontal="left" vertical="top" wrapText="1"/>
    </xf>
    <xf numFmtId="0" fontId="53" fillId="0" borderId="33" xfId="2" applyFont="1" applyFill="1" applyBorder="1" applyAlignment="1">
      <alignment horizontal="left" vertical="top" wrapText="1"/>
    </xf>
    <xf numFmtId="0" fontId="17" fillId="9" borderId="34" xfId="0" applyFont="1" applyFill="1" applyBorder="1" applyAlignment="1">
      <alignment horizontal="center" vertical="top" wrapText="1"/>
    </xf>
    <xf numFmtId="0" fontId="17" fillId="9" borderId="67" xfId="0" applyFont="1" applyFill="1" applyBorder="1" applyAlignment="1">
      <alignment horizontal="center" vertical="top" wrapText="1"/>
    </xf>
    <xf numFmtId="0" fontId="17" fillId="9" borderId="74" xfId="0" applyFont="1" applyFill="1" applyBorder="1" applyAlignment="1">
      <alignment horizontal="center" vertical="top" wrapText="1"/>
    </xf>
    <xf numFmtId="0" fontId="44" fillId="9" borderId="28" xfId="0" applyFont="1" applyFill="1" applyBorder="1" applyAlignment="1">
      <alignment horizontal="center" vertical="center" wrapText="1"/>
    </xf>
    <xf numFmtId="0" fontId="18" fillId="9" borderId="0" xfId="0" applyFont="1" applyFill="1" applyAlignment="1">
      <alignment horizontal="center" vertical="center" wrapText="1"/>
    </xf>
    <xf numFmtId="0" fontId="18" fillId="9" borderId="29" xfId="0" applyFont="1" applyFill="1" applyBorder="1" applyAlignment="1">
      <alignment horizontal="center" vertical="center" wrapText="1"/>
    </xf>
    <xf numFmtId="0" fontId="18" fillId="9" borderId="28" xfId="0" applyFont="1" applyFill="1" applyBorder="1" applyAlignment="1">
      <alignment horizontal="center" vertical="center" wrapText="1"/>
    </xf>
    <xf numFmtId="0" fontId="18" fillId="9" borderId="23" xfId="0" applyFont="1" applyFill="1" applyBorder="1" applyAlignment="1">
      <alignment horizontal="center" vertical="center" wrapText="1"/>
    </xf>
    <xf numFmtId="0" fontId="18" fillId="9" borderId="25" xfId="0" applyFont="1" applyFill="1" applyBorder="1" applyAlignment="1">
      <alignment horizontal="center" vertical="center" wrapText="1"/>
    </xf>
    <xf numFmtId="0" fontId="18" fillId="9" borderId="53" xfId="0" applyFont="1" applyFill="1" applyBorder="1" applyAlignment="1">
      <alignment horizontal="center" vertical="center" wrapText="1"/>
    </xf>
    <xf numFmtId="0" fontId="39" fillId="9" borderId="35" xfId="0" applyFont="1" applyFill="1" applyBorder="1" applyAlignment="1">
      <alignment horizontal="left" vertical="center" wrapText="1"/>
    </xf>
    <xf numFmtId="0" fontId="39" fillId="9" borderId="13" xfId="0" applyFont="1" applyFill="1" applyBorder="1" applyAlignment="1">
      <alignment horizontal="left" vertical="center" wrapText="1"/>
    </xf>
    <xf numFmtId="0" fontId="40" fillId="9" borderId="31" xfId="0" applyFont="1" applyFill="1" applyBorder="1" applyAlignment="1">
      <alignment horizontal="left" vertical="center"/>
    </xf>
    <xf numFmtId="0" fontId="41" fillId="9" borderId="16" xfId="0" applyFont="1" applyFill="1" applyBorder="1" applyAlignment="1">
      <alignment horizontal="left" vertical="center"/>
    </xf>
    <xf numFmtId="0" fontId="38" fillId="7" borderId="5" xfId="0" applyFont="1" applyFill="1" applyBorder="1" applyAlignment="1">
      <alignment horizontal="left" vertical="center" wrapText="1"/>
    </xf>
    <xf numFmtId="0" fontId="38" fillId="7" borderId="13" xfId="0" applyFont="1" applyFill="1" applyBorder="1" applyAlignment="1">
      <alignment horizontal="left" vertical="center" wrapText="1"/>
    </xf>
    <xf numFmtId="0" fontId="38" fillId="7" borderId="36" xfId="0" applyFont="1" applyFill="1" applyBorder="1" applyAlignment="1">
      <alignment horizontal="left" vertical="center" wrapText="1"/>
    </xf>
    <xf numFmtId="0" fontId="11" fillId="7" borderId="19" xfId="0" applyFont="1" applyFill="1" applyBorder="1" applyAlignment="1">
      <alignment horizontal="left" vertical="center" wrapText="1"/>
    </xf>
    <xf numFmtId="0" fontId="11" fillId="7" borderId="30" xfId="0" applyFont="1" applyFill="1" applyBorder="1" applyAlignment="1">
      <alignment horizontal="left" vertical="center" wrapText="1"/>
    </xf>
    <xf numFmtId="1" fontId="11" fillId="7" borderId="9" xfId="0" applyNumberFormat="1" applyFont="1" applyFill="1" applyBorder="1" applyAlignment="1">
      <alignment horizontal="left" vertical="center" wrapText="1"/>
    </xf>
    <xf numFmtId="1" fontId="11" fillId="7" borderId="32" xfId="0" applyNumberFormat="1" applyFont="1" applyFill="1" applyBorder="1" applyAlignment="1">
      <alignment horizontal="left" vertical="center" wrapText="1"/>
    </xf>
    <xf numFmtId="0" fontId="11" fillId="7" borderId="37" xfId="0" applyFont="1" applyFill="1" applyBorder="1" applyAlignment="1">
      <alignment horizontal="left" vertical="center" wrapText="1"/>
    </xf>
    <xf numFmtId="0" fontId="11" fillId="7" borderId="9" xfId="0" applyFont="1" applyFill="1" applyBorder="1" applyAlignment="1">
      <alignment horizontal="left" vertical="center" wrapText="1"/>
    </xf>
    <xf numFmtId="0" fontId="11" fillId="7" borderId="32" xfId="0" applyFont="1" applyFill="1" applyBorder="1" applyAlignment="1">
      <alignment horizontal="left" vertical="center" wrapText="1"/>
    </xf>
    <xf numFmtId="0" fontId="37" fillId="7" borderId="37" xfId="0" applyFont="1" applyFill="1" applyBorder="1" applyAlignment="1">
      <alignment horizontal="left" vertical="center" wrapText="1"/>
    </xf>
    <xf numFmtId="0" fontId="37" fillId="7" borderId="9" xfId="0" applyFont="1" applyFill="1" applyBorder="1" applyAlignment="1">
      <alignment horizontal="left" vertical="center" wrapText="1"/>
    </xf>
    <xf numFmtId="0" fontId="37" fillId="7" borderId="32" xfId="0" applyFont="1" applyFill="1" applyBorder="1" applyAlignment="1">
      <alignment horizontal="left" vertical="center" wrapText="1"/>
    </xf>
    <xf numFmtId="0" fontId="12" fillId="9" borderId="35" xfId="0" applyFont="1" applyFill="1" applyBorder="1" applyAlignment="1">
      <alignment horizontal="left" vertical="center" wrapText="1"/>
    </xf>
    <xf numFmtId="0" fontId="12" fillId="9" borderId="3" xfId="0" applyFont="1" applyFill="1" applyBorder="1" applyAlignment="1">
      <alignment horizontal="left" vertical="center" wrapText="1"/>
    </xf>
    <xf numFmtId="0" fontId="12" fillId="9" borderId="35" xfId="0" applyFont="1" applyFill="1" applyBorder="1" applyAlignment="1">
      <alignment horizontal="left" vertical="center"/>
    </xf>
    <xf numFmtId="0" fontId="12" fillId="9" borderId="3" xfId="0" applyFont="1" applyFill="1" applyBorder="1" applyAlignment="1">
      <alignment horizontal="left" vertical="center"/>
    </xf>
    <xf numFmtId="0" fontId="12" fillId="9" borderId="31" xfId="0" applyFont="1" applyFill="1" applyBorder="1" applyAlignment="1">
      <alignment horizontal="left" vertical="center"/>
    </xf>
    <xf numFmtId="0" fontId="12" fillId="9" borderId="16" xfId="0" applyFont="1" applyFill="1" applyBorder="1" applyAlignment="1">
      <alignment horizontal="left" vertical="center"/>
    </xf>
    <xf numFmtId="0" fontId="12" fillId="9" borderId="31" xfId="0" applyFont="1" applyFill="1" applyBorder="1" applyAlignment="1">
      <alignment horizontal="left" vertical="center" wrapText="1"/>
    </xf>
    <xf numFmtId="0" fontId="12" fillId="9" borderId="16" xfId="0" applyFont="1" applyFill="1" applyBorder="1" applyAlignment="1">
      <alignment horizontal="left" vertical="center" wrapText="1"/>
    </xf>
    <xf numFmtId="0" fontId="16" fillId="9" borderId="54"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16" fillId="9" borderId="55" xfId="0" applyFont="1" applyFill="1" applyBorder="1" applyAlignment="1">
      <alignment horizontal="center" vertical="center" wrapText="1"/>
    </xf>
    <xf numFmtId="0" fontId="16" fillId="9" borderId="60" xfId="0" applyFont="1" applyFill="1" applyBorder="1" applyAlignment="1">
      <alignment horizontal="center" vertical="center" wrapText="1"/>
    </xf>
    <xf numFmtId="0" fontId="16" fillId="9" borderId="61" xfId="0" applyFont="1" applyFill="1" applyBorder="1" applyAlignment="1">
      <alignment horizontal="center" vertical="center" wrapText="1"/>
    </xf>
    <xf numFmtId="0" fontId="16" fillId="9" borderId="62" xfId="0" applyFont="1" applyFill="1" applyBorder="1" applyAlignment="1">
      <alignment horizontal="center" vertical="center" wrapText="1"/>
    </xf>
    <xf numFmtId="0" fontId="9" fillId="9" borderId="63" xfId="0" applyFont="1" applyFill="1" applyBorder="1" applyAlignment="1">
      <alignment horizontal="center" vertical="center"/>
    </xf>
    <xf numFmtId="0" fontId="9" fillId="9" borderId="65" xfId="0" applyFont="1" applyFill="1" applyBorder="1" applyAlignment="1">
      <alignment horizontal="center" vertical="center"/>
    </xf>
    <xf numFmtId="0" fontId="9" fillId="9" borderId="64" xfId="0" applyFont="1" applyFill="1" applyBorder="1" applyAlignment="1">
      <alignment horizontal="center" vertical="center"/>
    </xf>
    <xf numFmtId="0" fontId="11" fillId="9" borderId="129" xfId="0" applyFont="1" applyFill="1" applyBorder="1" applyAlignment="1">
      <alignment horizontal="left" vertical="center" wrapText="1"/>
    </xf>
    <xf numFmtId="0" fontId="11" fillId="9" borderId="86" xfId="0" applyFont="1" applyFill="1" applyBorder="1" applyAlignment="1">
      <alignment horizontal="left" vertical="center" wrapText="1"/>
    </xf>
    <xf numFmtId="0" fontId="12" fillId="9" borderId="85" xfId="0" applyFont="1" applyFill="1" applyBorder="1" applyAlignment="1">
      <alignment horizontal="left" vertical="center" wrapText="1"/>
    </xf>
    <xf numFmtId="0" fontId="12" fillId="9" borderId="128"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11" fillId="0" borderId="33" xfId="0" applyFont="1" applyFill="1" applyBorder="1" applyAlignment="1">
      <alignment horizontal="left" vertical="center" wrapText="1"/>
    </xf>
    <xf numFmtId="0" fontId="37" fillId="7" borderId="18" xfId="0" applyFont="1" applyFill="1" applyBorder="1" applyAlignment="1">
      <alignment horizontal="left" vertical="center" wrapText="1"/>
    </xf>
    <xf numFmtId="0" fontId="37" fillId="7" borderId="33" xfId="0" applyFont="1" applyFill="1" applyBorder="1" applyAlignment="1">
      <alignment horizontal="left" vertical="center" wrapText="1"/>
    </xf>
    <xf numFmtId="0" fontId="40" fillId="9" borderId="31" xfId="0" applyFont="1" applyFill="1" applyBorder="1" applyAlignment="1">
      <alignment horizontal="left" vertical="center" wrapText="1"/>
    </xf>
    <xf numFmtId="0" fontId="41" fillId="9" borderId="16" xfId="0" applyFont="1" applyFill="1" applyBorder="1" applyAlignment="1">
      <alignment horizontal="left" vertical="center" wrapText="1"/>
    </xf>
    <xf numFmtId="0" fontId="24" fillId="0" borderId="49" xfId="0" applyFont="1" applyBorder="1" applyAlignment="1">
      <alignment horizontal="center" vertical="center"/>
    </xf>
    <xf numFmtId="0" fontId="24" fillId="0" borderId="22" xfId="0" applyFont="1" applyBorder="1" applyAlignment="1">
      <alignment horizontal="center" vertical="center"/>
    </xf>
    <xf numFmtId="0" fontId="24" fillId="0" borderId="50" xfId="0" applyFont="1" applyBorder="1" applyAlignment="1">
      <alignment horizontal="center" vertical="center"/>
    </xf>
    <xf numFmtId="0" fontId="24" fillId="0" borderId="52" xfId="0" applyFont="1" applyBorder="1" applyAlignment="1">
      <alignment horizontal="center" vertical="center"/>
    </xf>
    <xf numFmtId="0" fontId="24" fillId="0" borderId="76" xfId="0" applyFont="1" applyBorder="1" applyAlignment="1">
      <alignment horizontal="center" vertical="center"/>
    </xf>
    <xf numFmtId="0" fontId="24" fillId="0" borderId="32" xfId="0" applyFont="1" applyBorder="1" applyAlignment="1">
      <alignment horizontal="center" vertical="center"/>
    </xf>
    <xf numFmtId="0" fontId="24" fillId="0" borderId="33" xfId="0" applyFont="1" applyBorder="1" applyAlignment="1">
      <alignment horizontal="center" vertical="center"/>
    </xf>
    <xf numFmtId="0" fontId="24" fillId="0" borderId="49"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50" xfId="0" applyFont="1" applyBorder="1" applyAlignment="1">
      <alignment horizontal="center" vertical="center" wrapText="1"/>
    </xf>
    <xf numFmtId="0" fontId="24" fillId="0" borderId="42" xfId="0" applyFont="1" applyBorder="1" applyAlignment="1">
      <alignment horizontal="center" vertical="center" wrapText="1"/>
    </xf>
    <xf numFmtId="1" fontId="24" fillId="0" borderId="42" xfId="0" applyNumberFormat="1" applyFont="1" applyBorder="1" applyAlignment="1">
      <alignment horizontal="center" vertical="center"/>
    </xf>
    <xf numFmtId="1" fontId="24" fillId="0" borderId="27" xfId="0" applyNumberFormat="1" applyFont="1" applyBorder="1" applyAlignment="1">
      <alignment horizontal="center" vertical="center"/>
    </xf>
    <xf numFmtId="1" fontId="24" fillId="0" borderId="41" xfId="0" applyNumberFormat="1" applyFont="1" applyBorder="1" applyAlignment="1">
      <alignment horizontal="center" vertical="center"/>
    </xf>
    <xf numFmtId="0" fontId="20" fillId="5" borderId="108" xfId="0" applyFont="1" applyFill="1" applyBorder="1" applyAlignment="1">
      <alignment horizontal="center" vertical="center" wrapText="1"/>
    </xf>
    <xf numFmtId="0" fontId="20" fillId="5" borderId="93" xfId="0" applyFont="1" applyFill="1" applyBorder="1" applyAlignment="1">
      <alignment horizontal="center" vertical="center" wrapText="1"/>
    </xf>
    <xf numFmtId="0" fontId="19" fillId="5" borderId="57" xfId="0" applyFont="1" applyFill="1" applyBorder="1" applyAlignment="1">
      <alignment horizontal="center" vertical="center" wrapText="1"/>
    </xf>
    <xf numFmtId="0" fontId="19" fillId="5" borderId="21" xfId="0" applyFont="1" applyFill="1" applyBorder="1" applyAlignment="1">
      <alignment horizontal="center" vertical="center" wrapText="1"/>
    </xf>
    <xf numFmtId="0" fontId="20" fillId="5" borderId="56" xfId="0" applyFont="1" applyFill="1" applyBorder="1" applyAlignment="1">
      <alignment horizontal="center" vertical="center"/>
    </xf>
    <xf numFmtId="0" fontId="20" fillId="5" borderId="6" xfId="0" applyFont="1" applyFill="1" applyBorder="1" applyAlignment="1">
      <alignment horizontal="center" vertical="center"/>
    </xf>
    <xf numFmtId="0" fontId="20" fillId="5" borderId="90" xfId="0" applyFont="1" applyFill="1" applyBorder="1" applyAlignment="1">
      <alignment horizontal="center" vertical="center" wrapText="1"/>
    </xf>
    <xf numFmtId="0" fontId="20" fillId="5" borderId="91" xfId="0" applyFont="1" applyFill="1" applyBorder="1" applyAlignment="1">
      <alignment horizontal="center" vertical="center" wrapText="1"/>
    </xf>
    <xf numFmtId="0" fontId="20" fillId="5" borderId="102" xfId="0" applyFont="1" applyFill="1" applyBorder="1" applyAlignment="1">
      <alignment horizontal="center" vertical="center" wrapText="1"/>
    </xf>
    <xf numFmtId="0" fontId="20" fillId="5" borderId="92" xfId="0" applyFont="1" applyFill="1" applyBorder="1" applyAlignment="1">
      <alignment horizontal="center" vertical="center" wrapText="1"/>
    </xf>
    <xf numFmtId="0" fontId="35" fillId="5" borderId="90" xfId="0" applyFont="1" applyFill="1" applyBorder="1" applyAlignment="1">
      <alignment horizontal="center" vertical="center" wrapText="1"/>
    </xf>
    <xf numFmtId="0" fontId="35" fillId="5" borderId="91"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7" fillId="2" borderId="11" xfId="0" applyFont="1" applyFill="1" applyBorder="1" applyAlignment="1">
      <alignment vertical="center"/>
    </xf>
    <xf numFmtId="0" fontId="27" fillId="2" borderId="43" xfId="0" applyFont="1" applyFill="1" applyBorder="1" applyAlignment="1">
      <alignment vertical="center"/>
    </xf>
    <xf numFmtId="0" fontId="20" fillId="2" borderId="56" xfId="0" applyFont="1" applyFill="1" applyBorder="1" applyAlignment="1">
      <alignment horizontal="center" vertical="center" wrapText="1"/>
    </xf>
    <xf numFmtId="0" fontId="20" fillId="2" borderId="58" xfId="0" applyFont="1" applyFill="1" applyBorder="1" applyAlignment="1">
      <alignment horizontal="center" vertical="center" wrapText="1"/>
    </xf>
    <xf numFmtId="0" fontId="24" fillId="0" borderId="14" xfId="0" applyFont="1" applyBorder="1" applyAlignment="1">
      <alignment horizontal="center" vertical="center" wrapText="1"/>
    </xf>
    <xf numFmtId="0" fontId="20" fillId="2" borderId="4" xfId="0" applyFont="1" applyFill="1" applyBorder="1" applyAlignment="1">
      <alignment horizontal="center" vertical="center" wrapText="1"/>
    </xf>
    <xf numFmtId="0" fontId="27" fillId="2" borderId="4" xfId="0" applyFont="1" applyFill="1" applyBorder="1"/>
    <xf numFmtId="0" fontId="27" fillId="2" borderId="11" xfId="0" applyFont="1" applyFill="1" applyBorder="1"/>
    <xf numFmtId="1" fontId="24" fillId="0" borderId="38" xfId="0" applyNumberFormat="1" applyFont="1" applyBorder="1" applyAlignment="1">
      <alignment horizontal="center" vertical="center"/>
    </xf>
    <xf numFmtId="1" fontId="24" fillId="0" borderId="45" xfId="0" applyNumberFormat="1" applyFont="1" applyBorder="1" applyAlignment="1">
      <alignment horizontal="center" vertical="center"/>
    </xf>
    <xf numFmtId="0" fontId="27" fillId="2" borderId="4" xfId="0" applyFont="1" applyFill="1" applyBorder="1" applyAlignment="1">
      <alignment vertical="center"/>
    </xf>
    <xf numFmtId="0" fontId="27" fillId="2" borderId="24" xfId="0" applyFont="1" applyFill="1" applyBorder="1" applyAlignment="1">
      <alignment vertical="center"/>
    </xf>
    <xf numFmtId="0" fontId="20" fillId="2" borderId="6"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48" xfId="0" applyFont="1" applyFill="1" applyBorder="1" applyAlignment="1">
      <alignment horizontal="center" vertical="center" wrapText="1"/>
    </xf>
    <xf numFmtId="0" fontId="29" fillId="2" borderId="48"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29" fillId="2" borderId="84" xfId="0" applyFont="1" applyFill="1" applyBorder="1" applyAlignment="1">
      <alignment horizontal="center" vertical="center" wrapText="1"/>
    </xf>
    <xf numFmtId="0" fontId="20" fillId="2" borderId="2" xfId="0" applyFont="1" applyFill="1" applyBorder="1" applyAlignment="1">
      <alignment horizontal="center" vertical="center" wrapText="1"/>
    </xf>
    <xf numFmtId="1" fontId="24" fillId="0" borderId="14" xfId="0" applyNumberFormat="1" applyFont="1" applyBorder="1" applyAlignment="1">
      <alignment horizontal="center" vertical="center"/>
    </xf>
    <xf numFmtId="1" fontId="24" fillId="0" borderId="40" xfId="0" applyNumberFormat="1" applyFont="1" applyBorder="1" applyAlignment="1">
      <alignment horizontal="center" vertical="center"/>
    </xf>
    <xf numFmtId="0" fontId="20" fillId="2" borderId="77" xfId="0" applyFont="1" applyFill="1" applyBorder="1" applyAlignment="1">
      <alignment horizontal="center" vertical="center" wrapText="1"/>
    </xf>
    <xf numFmtId="0" fontId="20" fillId="2" borderId="110" xfId="0" applyFont="1" applyFill="1" applyBorder="1" applyAlignment="1">
      <alignment horizontal="center" vertical="center" wrapText="1"/>
    </xf>
    <xf numFmtId="0" fontId="20" fillId="2" borderId="75" xfId="0" applyFont="1" applyFill="1" applyBorder="1" applyAlignment="1">
      <alignment horizontal="center" vertical="center" wrapText="1"/>
    </xf>
    <xf numFmtId="0" fontId="20" fillId="2" borderId="34" xfId="0" applyFont="1" applyFill="1" applyBorder="1" applyAlignment="1">
      <alignment horizontal="center" vertical="center" wrapText="1"/>
    </xf>
    <xf numFmtId="0" fontId="20" fillId="2" borderId="28" xfId="0" applyFont="1" applyFill="1" applyBorder="1" applyAlignment="1">
      <alignment horizontal="center" vertical="center" wrapText="1"/>
    </xf>
    <xf numFmtId="0" fontId="20" fillId="2" borderId="109" xfId="0" applyFont="1" applyFill="1" applyBorder="1" applyAlignment="1">
      <alignment horizontal="center" vertical="center" wrapText="1"/>
    </xf>
    <xf numFmtId="0" fontId="20" fillId="2" borderId="77" xfId="0" applyFont="1" applyFill="1" applyBorder="1" applyAlignment="1">
      <alignment horizontal="center" vertical="center"/>
    </xf>
    <xf numFmtId="0" fontId="20" fillId="2" borderId="110" xfId="0" applyFont="1" applyFill="1" applyBorder="1" applyAlignment="1">
      <alignment horizontal="center" vertical="center"/>
    </xf>
    <xf numFmtId="0" fontId="20" fillId="2" borderId="75" xfId="0" applyFont="1" applyFill="1" applyBorder="1" applyAlignment="1">
      <alignment horizontal="center" vertical="center"/>
    </xf>
    <xf numFmtId="0" fontId="20" fillId="2" borderId="47" xfId="0" applyFont="1" applyFill="1" applyBorder="1" applyAlignment="1">
      <alignment horizontal="center" vertical="center" wrapText="1"/>
    </xf>
    <xf numFmtId="0" fontId="24" fillId="0" borderId="127" xfId="0" applyFont="1" applyBorder="1" applyAlignment="1">
      <alignment horizontal="center" vertical="center"/>
    </xf>
    <xf numFmtId="0" fontId="24" fillId="0" borderId="78" xfId="0" applyFont="1" applyBorder="1" applyAlignment="1">
      <alignment horizontal="center" vertical="center"/>
    </xf>
    <xf numFmtId="0" fontId="24" fillId="0" borderId="79" xfId="0" applyFont="1" applyBorder="1" applyAlignment="1">
      <alignment horizontal="center" vertical="center"/>
    </xf>
    <xf numFmtId="0" fontId="29" fillId="2" borderId="14" xfId="0" applyFont="1" applyFill="1" applyBorder="1" applyAlignment="1">
      <alignment horizontal="center" vertical="center" wrapText="1"/>
    </xf>
    <xf numFmtId="0" fontId="24" fillId="0" borderId="44" xfId="0" applyFont="1" applyBorder="1" applyAlignment="1">
      <alignment horizontal="center" vertical="center"/>
    </xf>
    <xf numFmtId="0" fontId="24" fillId="0" borderId="10" xfId="0" applyFont="1" applyBorder="1" applyAlignment="1">
      <alignment horizontal="center" vertical="center"/>
    </xf>
    <xf numFmtId="0" fontId="24" fillId="0" borderId="17" xfId="0" applyFont="1" applyBorder="1" applyAlignment="1">
      <alignment horizontal="center" vertical="center"/>
    </xf>
    <xf numFmtId="0" fontId="24" fillId="0" borderId="39" xfId="0" applyFont="1" applyBorder="1" applyAlignment="1">
      <alignment horizontal="center" vertical="center"/>
    </xf>
    <xf numFmtId="0" fontId="24" fillId="0" borderId="1" xfId="0" applyFont="1" applyBorder="1" applyAlignment="1">
      <alignment horizontal="center" vertical="center"/>
    </xf>
    <xf numFmtId="0" fontId="24" fillId="0" borderId="15" xfId="0" applyFont="1" applyBorder="1" applyAlignment="1">
      <alignment horizontal="center" vertical="center"/>
    </xf>
    <xf numFmtId="0" fontId="24" fillId="0" borderId="44"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7" xfId="0" applyFont="1" applyBorder="1" applyAlignment="1">
      <alignment horizontal="center" vertical="center" wrapText="1"/>
    </xf>
    <xf numFmtId="0" fontId="29" fillId="2" borderId="47"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0" fillId="2" borderId="111" xfId="0" applyFont="1" applyFill="1" applyBorder="1" applyAlignment="1">
      <alignment horizontal="center" vertical="center" wrapText="1"/>
    </xf>
    <xf numFmtId="0" fontId="31" fillId="7" borderId="98" xfId="0" applyFont="1" applyFill="1" applyBorder="1" applyAlignment="1">
      <alignment horizontal="left" vertical="center" wrapText="1"/>
    </xf>
    <xf numFmtId="0" fontId="31" fillId="7" borderId="99" xfId="0" applyFont="1" applyFill="1" applyBorder="1" applyAlignment="1">
      <alignment horizontal="left" vertical="center" wrapText="1"/>
    </xf>
    <xf numFmtId="0" fontId="20" fillId="2" borderId="83" xfId="0" applyFont="1" applyFill="1" applyBorder="1" applyAlignment="1">
      <alignment horizontal="center" vertical="center" wrapText="1"/>
    </xf>
    <xf numFmtId="0" fontId="20" fillId="2" borderId="84"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4" fillId="0" borderId="80" xfId="0" applyFont="1" applyBorder="1" applyAlignment="1">
      <alignment horizontal="center" vertical="center"/>
    </xf>
    <xf numFmtId="0" fontId="24" fillId="0" borderId="81" xfId="0" applyFont="1" applyBorder="1" applyAlignment="1">
      <alignment horizontal="center" vertical="center"/>
    </xf>
    <xf numFmtId="0" fontId="24" fillId="0" borderId="82" xfId="0" applyFont="1" applyBorder="1" applyAlignment="1">
      <alignment horizontal="center" vertical="center"/>
    </xf>
    <xf numFmtId="0" fontId="24" fillId="0" borderId="51" xfId="0" applyFont="1" applyBorder="1" applyAlignment="1">
      <alignment horizontal="center" vertical="center"/>
    </xf>
    <xf numFmtId="0" fontId="20" fillId="2" borderId="40"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20" fillId="2" borderId="26" xfId="0" applyFont="1" applyFill="1" applyBorder="1" applyAlignment="1">
      <alignment horizontal="center" vertical="center" wrapText="1"/>
    </xf>
    <xf numFmtId="0" fontId="2" fillId="0" borderId="0" xfId="0" applyFont="1" applyAlignment="1">
      <alignment horizontal="left" vertical="top" wrapText="1"/>
    </xf>
    <xf numFmtId="0" fontId="0" fillId="10" borderId="0" xfId="0" applyFill="1" applyAlignment="1">
      <alignment horizontal="left" vertical="top" wrapText="1"/>
    </xf>
    <xf numFmtId="0" fontId="0" fillId="10" borderId="14" xfId="0" applyFill="1" applyBorder="1" applyAlignment="1">
      <alignment horizontal="left" vertical="top" wrapText="1"/>
    </xf>
    <xf numFmtId="0" fontId="0" fillId="10" borderId="7" xfId="0" applyFill="1" applyBorder="1" applyAlignment="1">
      <alignment horizontal="left" wrapText="1"/>
    </xf>
    <xf numFmtId="0" fontId="0" fillId="10" borderId="133" xfId="0" applyFill="1" applyBorder="1" applyAlignment="1">
      <alignment horizontal="left" wrapText="1"/>
    </xf>
    <xf numFmtId="0" fontId="5" fillId="8" borderId="0" xfId="0" applyFont="1" applyFill="1" applyAlignment="1">
      <alignment horizontal="center" vertical="top" wrapText="1"/>
    </xf>
    <xf numFmtId="0" fontId="0" fillId="10" borderId="131" xfId="0" applyFill="1" applyBorder="1" applyAlignment="1">
      <alignment horizontal="left" vertical="top" wrapText="1"/>
    </xf>
    <xf numFmtId="0" fontId="0" fillId="10" borderId="100" xfId="0" applyFill="1" applyBorder="1" applyAlignment="1">
      <alignment horizontal="left" vertical="top" wrapText="1"/>
    </xf>
    <xf numFmtId="0" fontId="43" fillId="10" borderId="0" xfId="0" applyFont="1" applyFill="1" applyAlignment="1">
      <alignment horizontal="left" vertical="top" wrapText="1"/>
    </xf>
    <xf numFmtId="0" fontId="0" fillId="10" borderId="19" xfId="0" applyFill="1" applyBorder="1" applyAlignment="1">
      <alignment horizontal="left" vertical="top" wrapText="1"/>
    </xf>
    <xf numFmtId="0" fontId="0" fillId="10" borderId="105" xfId="0" applyFill="1" applyBorder="1" applyAlignment="1">
      <alignment horizontal="left" vertical="top" wrapText="1"/>
    </xf>
    <xf numFmtId="0" fontId="60" fillId="8" borderId="56" xfId="4" applyFont="1" applyFill="1" applyBorder="1" applyAlignment="1">
      <alignment horizontal="center" vertical="center"/>
    </xf>
    <xf numFmtId="0" fontId="60" fillId="8" borderId="180" xfId="4" applyFont="1" applyFill="1" applyBorder="1" applyAlignment="1">
      <alignment horizontal="center" vertical="center"/>
    </xf>
    <xf numFmtId="0" fontId="1" fillId="8" borderId="162" xfId="0" applyFont="1" applyFill="1" applyBorder="1" applyAlignment="1">
      <alignment horizontal="center" vertical="center"/>
    </xf>
    <xf numFmtId="0" fontId="1" fillId="8" borderId="185" xfId="0" applyFont="1" applyFill="1" applyBorder="1" applyAlignment="1">
      <alignment horizontal="center" vertical="center"/>
    </xf>
    <xf numFmtId="0" fontId="1" fillId="8" borderId="34" xfId="0" applyFont="1" applyFill="1" applyBorder="1" applyAlignment="1">
      <alignment horizontal="center" vertical="top"/>
    </xf>
    <xf numFmtId="0" fontId="1" fillId="8" borderId="74" xfId="0" applyFont="1" applyFill="1" applyBorder="1" applyAlignment="1">
      <alignment horizontal="center" vertical="top"/>
    </xf>
    <xf numFmtId="0" fontId="1" fillId="8" borderId="23" xfId="0" applyFont="1" applyFill="1" applyBorder="1" applyAlignment="1">
      <alignment horizontal="center" vertical="top"/>
    </xf>
    <xf numFmtId="0" fontId="1" fillId="8" borderId="53" xfId="0" applyFont="1" applyFill="1" applyBorder="1" applyAlignment="1">
      <alignment horizontal="center" vertical="top"/>
    </xf>
    <xf numFmtId="0" fontId="1" fillId="8" borderId="38" xfId="0" applyFont="1" applyFill="1" applyBorder="1" applyAlignment="1">
      <alignment horizontal="center" vertical="center"/>
    </xf>
    <xf numFmtId="0" fontId="1" fillId="8" borderId="4" xfId="0" applyFont="1" applyFill="1" applyBorder="1" applyAlignment="1">
      <alignment horizontal="center" vertical="center"/>
    </xf>
    <xf numFmtId="0" fontId="1" fillId="8" borderId="11" xfId="0" applyFont="1" applyFill="1" applyBorder="1" applyAlignment="1">
      <alignment horizontal="center" vertical="center"/>
    </xf>
    <xf numFmtId="0" fontId="1" fillId="8" borderId="181" xfId="0" applyFont="1" applyFill="1" applyBorder="1" applyAlignment="1">
      <alignment horizontal="center" vertical="center"/>
    </xf>
    <xf numFmtId="0" fontId="1" fillId="8" borderId="154" xfId="0" applyFont="1" applyFill="1" applyBorder="1" applyAlignment="1">
      <alignment horizontal="center" vertical="center"/>
    </xf>
    <xf numFmtId="0" fontId="1" fillId="8" borderId="182" xfId="0" applyFont="1" applyFill="1" applyBorder="1" applyAlignment="1">
      <alignment horizontal="center" vertical="center"/>
    </xf>
    <xf numFmtId="0" fontId="1" fillId="8" borderId="183" xfId="0" applyFont="1" applyFill="1" applyBorder="1" applyAlignment="1">
      <alignment horizontal="center" vertical="center"/>
    </xf>
    <xf numFmtId="164" fontId="1" fillId="8" borderId="184" xfId="0" applyNumberFormat="1" applyFont="1" applyFill="1" applyBorder="1" applyAlignment="1">
      <alignment horizontal="center" vertical="center" wrapText="1"/>
    </xf>
    <xf numFmtId="164" fontId="1" fillId="8" borderId="189" xfId="0" applyNumberFormat="1" applyFont="1" applyFill="1" applyBorder="1" applyAlignment="1">
      <alignment horizontal="center" vertical="center" wrapText="1"/>
    </xf>
    <xf numFmtId="0" fontId="1" fillId="8" borderId="34" xfId="0" applyFont="1" applyFill="1" applyBorder="1" applyAlignment="1">
      <alignment horizontal="center" vertical="center" wrapText="1"/>
    </xf>
    <xf numFmtId="0" fontId="1" fillId="8" borderId="74" xfId="0" applyFont="1" applyFill="1" applyBorder="1" applyAlignment="1">
      <alignment horizontal="center" vertical="center" wrapText="1"/>
    </xf>
    <xf numFmtId="0" fontId="1" fillId="8" borderId="23" xfId="0" applyFont="1" applyFill="1" applyBorder="1" applyAlignment="1">
      <alignment horizontal="center" vertical="center" wrapText="1"/>
    </xf>
    <xf numFmtId="0" fontId="1" fillId="8" borderId="53" xfId="0" applyFont="1" applyFill="1" applyBorder="1" applyAlignment="1">
      <alignment horizontal="center" vertical="center" wrapText="1"/>
    </xf>
    <xf numFmtId="0" fontId="85" fillId="8" borderId="186" xfId="0" applyFont="1" applyFill="1" applyBorder="1" applyAlignment="1">
      <alignment horizontal="center" vertical="center" wrapText="1"/>
    </xf>
    <xf numFmtId="0" fontId="85" fillId="8" borderId="187" xfId="0" applyFont="1" applyFill="1" applyBorder="1" applyAlignment="1">
      <alignment horizontal="center" vertical="center" wrapText="1"/>
    </xf>
    <xf numFmtId="0" fontId="85" fillId="8" borderId="180" xfId="0" applyFont="1" applyFill="1" applyBorder="1" applyAlignment="1">
      <alignment horizontal="center" vertical="center" wrapText="1"/>
    </xf>
    <xf numFmtId="0" fontId="85" fillId="8" borderId="188" xfId="0" applyFont="1" applyFill="1" applyBorder="1" applyAlignment="1">
      <alignment horizontal="center" vertical="center" wrapText="1"/>
    </xf>
    <xf numFmtId="0" fontId="85" fillId="8" borderId="0" xfId="0" applyFont="1" applyFill="1" applyAlignment="1">
      <alignment horizontal="center" vertical="center" wrapText="1"/>
    </xf>
    <xf numFmtId="0" fontId="85" fillId="8" borderId="38" xfId="0" applyFont="1" applyFill="1" applyBorder="1" applyAlignment="1">
      <alignment horizontal="center" vertical="center" wrapText="1"/>
    </xf>
    <xf numFmtId="0" fontId="1" fillId="8" borderId="28" xfId="0" applyFont="1" applyFill="1" applyBorder="1" applyAlignment="1">
      <alignment horizontal="center" vertical="center" wrapText="1"/>
    </xf>
    <xf numFmtId="0" fontId="1" fillId="10" borderId="175" xfId="0" applyFont="1" applyFill="1" applyBorder="1" applyAlignment="1">
      <alignment horizontal="left" vertical="center" wrapText="1"/>
    </xf>
    <xf numFmtId="0" fontId="1" fillId="10" borderId="144" xfId="0" applyFont="1" applyFill="1" applyBorder="1" applyAlignment="1">
      <alignment horizontal="left" vertical="center" wrapText="1"/>
    </xf>
    <xf numFmtId="0" fontId="1" fillId="10" borderId="192" xfId="0" applyFont="1" applyFill="1" applyBorder="1" applyAlignment="1">
      <alignment horizontal="left" vertical="center" wrapText="1"/>
    </xf>
    <xf numFmtId="0" fontId="79" fillId="7" borderId="34" xfId="0" applyFont="1" applyFill="1" applyBorder="1" applyAlignment="1">
      <alignment horizontal="left" vertical="top" wrapText="1"/>
    </xf>
    <xf numFmtId="0" fontId="79" fillId="7" borderId="67" xfId="0" applyFont="1" applyFill="1" applyBorder="1" applyAlignment="1">
      <alignment horizontal="left" vertical="top" wrapText="1"/>
    </xf>
    <xf numFmtId="0" fontId="79" fillId="7" borderId="74" xfId="0" applyFont="1" applyFill="1" applyBorder="1" applyAlignment="1">
      <alignment horizontal="left" vertical="top" wrapText="1"/>
    </xf>
    <xf numFmtId="0" fontId="79" fillId="7" borderId="28" xfId="0" applyFont="1" applyFill="1" applyBorder="1" applyAlignment="1">
      <alignment horizontal="left" vertical="top" wrapText="1"/>
    </xf>
    <xf numFmtId="0" fontId="79" fillId="7" borderId="0" xfId="0" applyFont="1" applyFill="1" applyAlignment="1">
      <alignment horizontal="left" vertical="top" wrapText="1"/>
    </xf>
    <xf numFmtId="0" fontId="79" fillId="7" borderId="29" xfId="0" applyFont="1" applyFill="1" applyBorder="1" applyAlignment="1">
      <alignment horizontal="left" vertical="top" wrapText="1"/>
    </xf>
    <xf numFmtId="0" fontId="79" fillId="7" borderId="54" xfId="0" applyFont="1" applyFill="1" applyBorder="1" applyAlignment="1">
      <alignment horizontal="left" vertical="top" wrapText="1"/>
    </xf>
    <xf numFmtId="0" fontId="79" fillId="7" borderId="20" xfId="0" applyFont="1" applyFill="1" applyBorder="1" applyAlignment="1">
      <alignment horizontal="left" vertical="top" wrapText="1"/>
    </xf>
    <xf numFmtId="0" fontId="79" fillId="7" borderId="55" xfId="0" applyFont="1" applyFill="1" applyBorder="1" applyAlignment="1">
      <alignment horizontal="left" vertical="top" wrapText="1"/>
    </xf>
    <xf numFmtId="2" fontId="0" fillId="9" borderId="190" xfId="0" applyNumberFormat="1" applyFill="1" applyBorder="1" applyAlignment="1">
      <alignment horizontal="center" vertical="center"/>
    </xf>
    <xf numFmtId="2" fontId="0" fillId="9" borderId="36" xfId="0" applyNumberFormat="1" applyFill="1" applyBorder="1" applyAlignment="1">
      <alignment horizontal="center" vertical="center"/>
    </xf>
    <xf numFmtId="2" fontId="0" fillId="9" borderId="194" xfId="0" applyNumberFormat="1" applyFill="1" applyBorder="1" applyAlignment="1">
      <alignment horizontal="center" vertical="center"/>
    </xf>
    <xf numFmtId="164" fontId="1" fillId="8" borderId="0" xfId="0" applyNumberFormat="1" applyFont="1" applyFill="1" applyAlignment="1">
      <alignment horizontal="center" vertical="center"/>
    </xf>
    <xf numFmtId="164" fontId="1" fillId="9" borderId="66" xfId="0" applyNumberFormat="1" applyFont="1" applyFill="1" applyBorder="1" applyAlignment="1">
      <alignment horizontal="center" vertical="center"/>
    </xf>
    <xf numFmtId="0" fontId="86" fillId="9" borderId="58" xfId="0" applyFont="1" applyFill="1" applyBorder="1" applyAlignment="1">
      <alignment horizontal="center" vertical="top" wrapText="1"/>
    </xf>
    <xf numFmtId="0" fontId="86" fillId="9" borderId="29" xfId="0" applyFont="1" applyFill="1" applyBorder="1" applyAlignment="1">
      <alignment horizontal="center" vertical="top" wrapText="1"/>
    </xf>
    <xf numFmtId="0" fontId="1" fillId="10" borderId="142" xfId="0" applyFont="1" applyFill="1" applyBorder="1" applyAlignment="1">
      <alignment horizontal="left" vertical="center" wrapText="1"/>
    </xf>
    <xf numFmtId="0" fontId="1" fillId="10" borderId="196" xfId="0" applyFont="1" applyFill="1" applyBorder="1" applyAlignment="1">
      <alignment horizontal="left" vertical="center" wrapText="1"/>
    </xf>
    <xf numFmtId="0" fontId="79" fillId="7" borderId="31" xfId="0" applyFont="1" applyFill="1" applyBorder="1" applyAlignment="1">
      <alignment horizontal="left" vertical="top" wrapText="1"/>
    </xf>
    <xf numFmtId="0" fontId="79" fillId="7" borderId="150" xfId="0" applyFont="1" applyFill="1" applyBorder="1" applyAlignment="1">
      <alignment horizontal="left" vertical="top" wrapText="1"/>
    </xf>
    <xf numFmtId="0" fontId="79" fillId="7" borderId="195" xfId="0" applyFont="1" applyFill="1" applyBorder="1" applyAlignment="1">
      <alignment horizontal="left" vertical="top" wrapText="1"/>
    </xf>
    <xf numFmtId="0" fontId="79" fillId="7" borderId="23" xfId="0" applyFont="1" applyFill="1" applyBorder="1" applyAlignment="1">
      <alignment horizontal="left" vertical="top" wrapText="1"/>
    </xf>
    <xf numFmtId="0" fontId="79" fillId="7" borderId="25" xfId="0" applyFont="1" applyFill="1" applyBorder="1" applyAlignment="1">
      <alignment horizontal="left" vertical="top" wrapText="1"/>
    </xf>
    <xf numFmtId="0" fontId="79" fillId="7" borderId="53" xfId="0" applyFont="1" applyFill="1" applyBorder="1" applyAlignment="1">
      <alignment horizontal="left" vertical="top" wrapText="1"/>
    </xf>
    <xf numFmtId="2" fontId="0" fillId="9" borderId="55" xfId="0" applyNumberFormat="1" applyFill="1" applyBorder="1" applyAlignment="1">
      <alignment horizontal="center" vertical="center"/>
    </xf>
    <xf numFmtId="2" fontId="0" fillId="9" borderId="197" xfId="0" applyNumberFormat="1" applyFill="1" applyBorder="1" applyAlignment="1">
      <alignment horizontal="center" vertical="center"/>
    </xf>
    <xf numFmtId="0" fontId="79" fillId="7" borderId="16" xfId="0" applyFont="1" applyFill="1" applyBorder="1" applyAlignment="1">
      <alignment horizontal="left" vertical="top" wrapText="1"/>
    </xf>
    <xf numFmtId="0" fontId="79" fillId="7" borderId="38" xfId="0" applyFont="1" applyFill="1" applyBorder="1" applyAlignment="1">
      <alignment horizontal="left" vertical="top" wrapText="1"/>
    </xf>
    <xf numFmtId="0" fontId="79" fillId="7" borderId="45" xfId="0" applyFont="1" applyFill="1" applyBorder="1" applyAlignment="1">
      <alignment horizontal="left" vertical="top" wrapText="1"/>
    </xf>
    <xf numFmtId="0" fontId="82" fillId="10" borderId="23" xfId="0" applyFont="1" applyFill="1" applyBorder="1" applyAlignment="1">
      <alignment horizontal="left" vertical="center"/>
    </xf>
    <xf numFmtId="0" fontId="82" fillId="10" borderId="86" xfId="0" applyFont="1" applyFill="1" applyBorder="1" applyAlignment="1">
      <alignment horizontal="left" vertical="center"/>
    </xf>
    <xf numFmtId="0" fontId="79" fillId="7" borderId="191" xfId="0" applyFont="1" applyFill="1" applyBorder="1" applyAlignment="1">
      <alignment horizontal="left" vertical="top" wrapText="1"/>
    </xf>
    <xf numFmtId="0" fontId="79" fillId="7" borderId="176" xfId="0" applyFont="1" applyFill="1" applyBorder="1" applyAlignment="1">
      <alignment horizontal="left" vertical="top" wrapText="1"/>
    </xf>
    <xf numFmtId="164" fontId="1" fillId="8" borderId="25" xfId="0" applyNumberFormat="1" applyFont="1" applyFill="1" applyBorder="1" applyAlignment="1">
      <alignment horizontal="center" vertical="center"/>
    </xf>
    <xf numFmtId="2" fontId="0" fillId="9" borderId="201" xfId="0" applyNumberFormat="1" applyFill="1" applyBorder="1" applyAlignment="1">
      <alignment horizontal="center" vertical="center"/>
    </xf>
    <xf numFmtId="2" fontId="0" fillId="9" borderId="203" xfId="0" applyNumberFormat="1" applyFill="1" applyBorder="1" applyAlignment="1">
      <alignment horizontal="center" vertical="center"/>
    </xf>
    <xf numFmtId="2" fontId="0" fillId="9" borderId="207" xfId="0" applyNumberFormat="1" applyFill="1" applyBorder="1" applyAlignment="1">
      <alignment horizontal="center" vertical="center"/>
    </xf>
    <xf numFmtId="2" fontId="0" fillId="9" borderId="165" xfId="0" applyNumberFormat="1" applyFill="1" applyBorder="1" applyAlignment="1">
      <alignment horizontal="center" vertical="center"/>
    </xf>
    <xf numFmtId="2" fontId="0" fillId="9" borderId="212" xfId="0" applyNumberFormat="1" applyFill="1" applyBorder="1" applyAlignment="1">
      <alignment horizontal="center" vertical="center"/>
    </xf>
    <xf numFmtId="0" fontId="84" fillId="7" borderId="25" xfId="0" applyFont="1" applyFill="1" applyBorder="1" applyAlignment="1">
      <alignment horizontal="left" vertical="top" wrapText="1"/>
    </xf>
    <xf numFmtId="0" fontId="84" fillId="7" borderId="53" xfId="0" applyFont="1" applyFill="1" applyBorder="1" applyAlignment="1">
      <alignment horizontal="left" vertical="top" wrapText="1"/>
    </xf>
    <xf numFmtId="0" fontId="88" fillId="7" borderId="23" xfId="0" applyFont="1" applyFill="1" applyBorder="1" applyAlignment="1">
      <alignment horizontal="left" vertical="top" wrapText="1"/>
    </xf>
    <xf numFmtId="0" fontId="88" fillId="7" borderId="25" xfId="0" applyFont="1" applyFill="1" applyBorder="1" applyAlignment="1">
      <alignment horizontal="left" vertical="top" wrapText="1"/>
    </xf>
    <xf numFmtId="0" fontId="88" fillId="7" borderId="53" xfId="0" applyFont="1" applyFill="1" applyBorder="1" applyAlignment="1">
      <alignment horizontal="left" vertical="top" wrapText="1"/>
    </xf>
    <xf numFmtId="0" fontId="82" fillId="8" borderId="129" xfId="0" applyFont="1" applyFill="1" applyBorder="1" applyAlignment="1">
      <alignment horizontal="center" vertical="center"/>
    </xf>
    <xf numFmtId="0" fontId="82" fillId="8" borderId="86" xfId="0" applyFont="1" applyFill="1" applyBorder="1" applyAlignment="1">
      <alignment horizontal="center" vertical="center"/>
    </xf>
    <xf numFmtId="0" fontId="1" fillId="8" borderId="143" xfId="0" applyFont="1" applyFill="1" applyBorder="1" applyAlignment="1">
      <alignment horizontal="center" vertical="center" wrapText="1"/>
    </xf>
    <xf numFmtId="0" fontId="1" fillId="8" borderId="177" xfId="0" applyFont="1" applyFill="1" applyBorder="1" applyAlignment="1">
      <alignment horizontal="center" vertical="center" wrapText="1"/>
    </xf>
    <xf numFmtId="0" fontId="1" fillId="12" borderId="54" xfId="0" applyFont="1" applyFill="1" applyBorder="1" applyAlignment="1">
      <alignment horizontal="left" vertical="center" wrapText="1"/>
    </xf>
    <xf numFmtId="0" fontId="1" fillId="12" borderId="35" xfId="0" applyFont="1" applyFill="1" applyBorder="1" applyAlignment="1">
      <alignment horizontal="left" vertical="center" wrapText="1"/>
    </xf>
    <xf numFmtId="0" fontId="1" fillId="12" borderId="31" xfId="0" applyFont="1" applyFill="1" applyBorder="1" applyAlignment="1">
      <alignment horizontal="left" vertical="center" wrapText="1"/>
    </xf>
    <xf numFmtId="0" fontId="79" fillId="7" borderId="35" xfId="0" applyFont="1" applyFill="1" applyBorder="1" applyAlignment="1">
      <alignment horizontal="left" vertical="top" wrapText="1"/>
    </xf>
    <xf numFmtId="0" fontId="79" fillId="7" borderId="13" xfId="0" applyFont="1" applyFill="1" applyBorder="1" applyAlignment="1">
      <alignment horizontal="left" vertical="top" wrapText="1"/>
    </xf>
    <xf numFmtId="0" fontId="1" fillId="9" borderId="29" xfId="0" applyFont="1" applyFill="1" applyBorder="1" applyAlignment="1">
      <alignment horizontal="center" vertical="center" wrapText="1"/>
    </xf>
    <xf numFmtId="0" fontId="1" fillId="9" borderId="53" xfId="0" applyFont="1" applyFill="1" applyBorder="1" applyAlignment="1">
      <alignment horizontal="center" vertical="center" wrapText="1"/>
    </xf>
    <xf numFmtId="0" fontId="1" fillId="9" borderId="143" xfId="0" applyFont="1" applyFill="1" applyBorder="1" applyAlignment="1">
      <alignment horizontal="center" vertical="center"/>
    </xf>
    <xf numFmtId="0" fontId="1" fillId="9" borderId="177" xfId="0" applyFont="1" applyFill="1" applyBorder="1" applyAlignment="1">
      <alignment horizontal="center" vertical="center"/>
    </xf>
    <xf numFmtId="0" fontId="1" fillId="12" borderId="172" xfId="0" applyFont="1" applyFill="1" applyBorder="1" applyAlignment="1">
      <alignment horizontal="left" vertical="center" wrapText="1"/>
    </xf>
    <xf numFmtId="0" fontId="1" fillId="12" borderId="143" xfId="0" applyFont="1" applyFill="1" applyBorder="1" applyAlignment="1">
      <alignment horizontal="left" vertical="center" wrapText="1"/>
    </xf>
    <xf numFmtId="0" fontId="1" fillId="12" borderId="177" xfId="0" applyFont="1" applyFill="1" applyBorder="1" applyAlignment="1">
      <alignment horizontal="left" vertical="center" wrapText="1"/>
    </xf>
    <xf numFmtId="2" fontId="0" fillId="9" borderId="210" xfId="0" applyNumberFormat="1" applyFill="1" applyBorder="1" applyAlignment="1">
      <alignment horizontal="center" vertical="center"/>
    </xf>
    <xf numFmtId="2" fontId="0" fillId="9" borderId="204" xfId="0" applyNumberFormat="1" applyFill="1" applyBorder="1" applyAlignment="1">
      <alignment horizontal="center" vertical="center"/>
    </xf>
    <xf numFmtId="2" fontId="0" fillId="9" borderId="213" xfId="0" applyNumberFormat="1" applyFill="1" applyBorder="1" applyAlignment="1">
      <alignment horizontal="center" vertical="center"/>
    </xf>
    <xf numFmtId="0" fontId="79" fillId="7" borderId="185" xfId="0" applyFont="1" applyFill="1" applyBorder="1" applyAlignment="1">
      <alignment horizontal="left" vertical="top" wrapText="1"/>
    </xf>
    <xf numFmtId="0" fontId="79" fillId="7" borderId="58" xfId="0" applyFont="1" applyFill="1" applyBorder="1" applyAlignment="1">
      <alignment horizontal="left" vertical="top" wrapText="1"/>
    </xf>
    <xf numFmtId="0" fontId="79" fillId="7" borderId="214" xfId="0" applyFont="1" applyFill="1" applyBorder="1" applyAlignment="1">
      <alignment horizontal="left" vertical="top" wrapText="1"/>
    </xf>
    <xf numFmtId="0" fontId="79" fillId="7" borderId="198" xfId="0" applyFont="1" applyFill="1" applyBorder="1" applyAlignment="1">
      <alignment horizontal="left" vertical="top" wrapText="1"/>
    </xf>
    <xf numFmtId="2" fontId="0" fillId="9" borderId="202" xfId="0" applyNumberFormat="1" applyFill="1" applyBorder="1" applyAlignment="1">
      <alignment horizontal="center" vertical="center"/>
    </xf>
    <xf numFmtId="2" fontId="0" fillId="9" borderId="5" xfId="0" applyNumberFormat="1" applyFill="1" applyBorder="1" applyAlignment="1">
      <alignment horizontal="center" vertical="center"/>
    </xf>
    <xf numFmtId="2" fontId="0" fillId="9" borderId="209" xfId="0" applyNumberFormat="1" applyFill="1" applyBorder="1" applyAlignment="1">
      <alignment horizontal="center" vertical="center"/>
    </xf>
    <xf numFmtId="164" fontId="1" fillId="8" borderId="67" xfId="0" applyNumberFormat="1" applyFont="1" applyFill="1" applyBorder="1" applyAlignment="1">
      <alignment horizontal="center" vertical="center"/>
    </xf>
    <xf numFmtId="164" fontId="1" fillId="9" borderId="143" xfId="0" applyNumberFormat="1" applyFont="1" applyFill="1" applyBorder="1" applyAlignment="1">
      <alignment horizontal="center" vertical="center" wrapText="1"/>
    </xf>
    <xf numFmtId="164" fontId="1" fillId="9" borderId="177" xfId="0" applyNumberFormat="1" applyFont="1" applyFill="1" applyBorder="1" applyAlignment="1">
      <alignment horizontal="center" vertical="center" wrapText="1"/>
    </xf>
    <xf numFmtId="2" fontId="0" fillId="9" borderId="211" xfId="0" applyNumberFormat="1" applyFill="1" applyBorder="1" applyAlignment="1">
      <alignment horizontal="center" vertical="center"/>
    </xf>
    <xf numFmtId="2" fontId="0" fillId="9" borderId="215" xfId="0" applyNumberFormat="1" applyFill="1" applyBorder="1" applyAlignment="1">
      <alignment horizontal="center" vertical="center"/>
    </xf>
    <xf numFmtId="2" fontId="0" fillId="9" borderId="199" xfId="0" applyNumberFormat="1" applyFill="1" applyBorder="1" applyAlignment="1">
      <alignment horizontal="center" vertical="center"/>
    </xf>
    <xf numFmtId="2" fontId="0" fillId="9" borderId="208" xfId="0" applyNumberFormat="1" applyFill="1" applyBorder="1" applyAlignment="1">
      <alignment horizontal="center" vertical="center"/>
    </xf>
    <xf numFmtId="0" fontId="79" fillId="7" borderId="200" xfId="0" applyFont="1" applyFill="1" applyBorder="1" applyAlignment="1">
      <alignment horizontal="left" vertical="top" wrapText="1"/>
    </xf>
    <xf numFmtId="0" fontId="79" fillId="7" borderId="205" xfId="0" applyFont="1" applyFill="1" applyBorder="1" applyAlignment="1">
      <alignment horizontal="left" vertical="top" wrapText="1"/>
    </xf>
    <xf numFmtId="0" fontId="50" fillId="8" borderId="172" xfId="0" applyFont="1" applyFill="1" applyBorder="1" applyAlignment="1">
      <alignment horizontal="center" vertical="center" wrapText="1"/>
    </xf>
    <xf numFmtId="0" fontId="50" fillId="8" borderId="143" xfId="0" applyFont="1" applyFill="1" applyBorder="1" applyAlignment="1">
      <alignment horizontal="center" vertical="center"/>
    </xf>
    <xf numFmtId="0" fontId="1" fillId="10" borderId="0" xfId="0" applyFont="1" applyFill="1" applyAlignment="1">
      <alignment horizontal="left" vertical="center" wrapText="1"/>
    </xf>
    <xf numFmtId="0" fontId="1" fillId="10" borderId="25" xfId="0" applyFont="1" applyFill="1" applyBorder="1" applyAlignment="1">
      <alignment horizontal="left" vertical="center" wrapText="1"/>
    </xf>
    <xf numFmtId="0" fontId="79" fillId="7" borderId="216" xfId="0" applyFont="1" applyFill="1" applyBorder="1" applyAlignment="1">
      <alignment horizontal="left" vertical="top" wrapText="1"/>
    </xf>
    <xf numFmtId="0" fontId="79" fillId="7" borderId="219" xfId="0" applyFont="1" applyFill="1" applyBorder="1" applyAlignment="1">
      <alignment horizontal="left" vertical="top" wrapText="1"/>
    </xf>
    <xf numFmtId="164" fontId="1" fillId="8" borderId="74" xfId="0" applyNumberFormat="1" applyFont="1" applyFill="1" applyBorder="1" applyAlignment="1">
      <alignment horizontal="center" vertical="center"/>
    </xf>
    <xf numFmtId="164" fontId="1" fillId="8" borderId="29" xfId="0" applyNumberFormat="1" applyFont="1" applyFill="1" applyBorder="1" applyAlignment="1">
      <alignment horizontal="center" vertical="center"/>
    </xf>
    <xf numFmtId="164" fontId="1" fillId="8" borderId="53" xfId="0" applyNumberFormat="1" applyFont="1" applyFill="1" applyBorder="1" applyAlignment="1">
      <alignment horizontal="center" vertical="center"/>
    </xf>
    <xf numFmtId="0" fontId="82" fillId="12" borderId="23" xfId="0" applyFont="1" applyFill="1" applyBorder="1" applyAlignment="1">
      <alignment horizontal="left" vertical="center"/>
    </xf>
    <xf numFmtId="0" fontId="82" fillId="12" borderId="25" xfId="0" applyFont="1" applyFill="1" applyBorder="1" applyAlignment="1">
      <alignment horizontal="left" vertical="center"/>
    </xf>
    <xf numFmtId="0" fontId="88" fillId="7" borderId="28" xfId="0" applyFont="1" applyFill="1" applyBorder="1" applyAlignment="1">
      <alignment horizontal="left" vertical="top" wrapText="1"/>
    </xf>
    <xf numFmtId="0" fontId="88" fillId="7" borderId="0" xfId="0" applyFont="1" applyFill="1" applyAlignment="1">
      <alignment horizontal="left" vertical="top" wrapText="1"/>
    </xf>
    <xf numFmtId="164" fontId="1" fillId="8" borderId="74" xfId="0" applyNumberFormat="1" applyFont="1" applyFill="1" applyBorder="1" applyAlignment="1">
      <alignment horizontal="center" vertical="center" wrapText="1"/>
    </xf>
    <xf numFmtId="164" fontId="1" fillId="8" borderId="29" xfId="0" applyNumberFormat="1" applyFont="1" applyFill="1" applyBorder="1" applyAlignment="1">
      <alignment horizontal="center" vertical="center" wrapText="1"/>
    </xf>
    <xf numFmtId="164" fontId="1" fillId="8" borderId="53" xfId="0" applyNumberFormat="1" applyFont="1" applyFill="1" applyBorder="1" applyAlignment="1">
      <alignment horizontal="center" vertical="center" wrapText="1"/>
    </xf>
    <xf numFmtId="164" fontId="1" fillId="9" borderId="59" xfId="0" applyNumberFormat="1" applyFont="1" applyFill="1" applyBorder="1" applyAlignment="1">
      <alignment horizontal="center" vertical="center" wrapText="1"/>
    </xf>
    <xf numFmtId="164" fontId="1" fillId="9" borderId="225" xfId="0" applyNumberFormat="1" applyFont="1" applyFill="1" applyBorder="1" applyAlignment="1">
      <alignment horizontal="center" vertical="center" wrapText="1"/>
    </xf>
    <xf numFmtId="0" fontId="86" fillId="9" borderId="218" xfId="0" applyFont="1" applyFill="1" applyBorder="1" applyAlignment="1">
      <alignment horizontal="left" vertical="top" wrapText="1"/>
    </xf>
    <xf numFmtId="0" fontId="86" fillId="9" borderId="220" xfId="0" applyFont="1" applyFill="1" applyBorder="1" applyAlignment="1">
      <alignment horizontal="left" vertical="top" wrapText="1"/>
    </xf>
    <xf numFmtId="0" fontId="86" fillId="9" borderId="226" xfId="0" applyFont="1" applyFill="1" applyBorder="1" applyAlignment="1">
      <alignment horizontal="left" vertical="top" wrapText="1"/>
    </xf>
    <xf numFmtId="0" fontId="52" fillId="10" borderId="28" xfId="0" applyFont="1" applyFill="1" applyBorder="1" applyAlignment="1">
      <alignment horizontal="left" vertical="center" wrapText="1"/>
    </xf>
    <xf numFmtId="0" fontId="0" fillId="9" borderId="5" xfId="0" applyFill="1" applyBorder="1" applyAlignment="1">
      <alignment horizontal="center" vertical="center"/>
    </xf>
    <xf numFmtId="0" fontId="79" fillId="7" borderId="217" xfId="0" applyFont="1" applyFill="1" applyBorder="1" applyAlignment="1">
      <alignment horizontal="left" vertical="top" wrapText="1"/>
    </xf>
    <xf numFmtId="0" fontId="79" fillId="7" borderId="3" xfId="0" applyFont="1" applyFill="1" applyBorder="1" applyAlignment="1">
      <alignment horizontal="left" vertical="top" wrapText="1"/>
    </xf>
    <xf numFmtId="0" fontId="79" fillId="7" borderId="224" xfId="0" applyFont="1" applyFill="1" applyBorder="1" applyAlignment="1">
      <alignment horizontal="left" vertical="top" wrapText="1"/>
    </xf>
    <xf numFmtId="0" fontId="0" fillId="9" borderId="203" xfId="0" applyFill="1" applyBorder="1" applyAlignment="1">
      <alignment horizontal="center" vertical="center"/>
    </xf>
    <xf numFmtId="0" fontId="0" fillId="9" borderId="212" xfId="0" applyFill="1" applyBorder="1" applyAlignment="1">
      <alignment horizontal="center" vertical="center"/>
    </xf>
    <xf numFmtId="0" fontId="88" fillId="7" borderId="180" xfId="0" applyFont="1" applyFill="1" applyBorder="1" applyAlignment="1">
      <alignment horizontal="left" vertical="top" wrapText="1"/>
    </xf>
    <xf numFmtId="0" fontId="79" fillId="7" borderId="180" xfId="0" applyFont="1" applyFill="1" applyBorder="1" applyAlignment="1">
      <alignment horizontal="left" vertical="top" wrapText="1"/>
    </xf>
    <xf numFmtId="0" fontId="1" fillId="10" borderId="34" xfId="0" applyFont="1" applyFill="1" applyBorder="1" applyAlignment="1">
      <alignment horizontal="left" vertical="center" wrapText="1"/>
    </xf>
    <xf numFmtId="0" fontId="1" fillId="10" borderId="28" xfId="0" applyFont="1" applyFill="1" applyBorder="1" applyAlignment="1">
      <alignment horizontal="left" vertical="center" wrapText="1"/>
    </xf>
    <xf numFmtId="0" fontId="1" fillId="10" borderId="23" xfId="0" applyFont="1" applyFill="1" applyBorder="1" applyAlignment="1">
      <alignment horizontal="left" vertical="center" wrapText="1"/>
    </xf>
    <xf numFmtId="0" fontId="79" fillId="7" borderId="221" xfId="0" applyFont="1" applyFill="1" applyBorder="1" applyAlignment="1">
      <alignment horizontal="left" vertical="top" wrapText="1"/>
    </xf>
    <xf numFmtId="0" fontId="0" fillId="9" borderId="215" xfId="0" applyFill="1" applyBorder="1" applyAlignment="1">
      <alignment horizontal="center" vertical="center"/>
    </xf>
    <xf numFmtId="0" fontId="79" fillId="7" borderId="222" xfId="0" applyFont="1" applyFill="1" applyBorder="1" applyAlignment="1">
      <alignment horizontal="left" vertical="top" wrapText="1"/>
    </xf>
    <xf numFmtId="0" fontId="0" fillId="9" borderId="223" xfId="0" applyFill="1" applyBorder="1" applyAlignment="1">
      <alignment horizontal="center" vertical="center"/>
    </xf>
    <xf numFmtId="0" fontId="79" fillId="7" borderId="163" xfId="0" applyFont="1" applyFill="1" applyBorder="1" applyAlignment="1">
      <alignment horizontal="left" vertical="top" wrapText="1"/>
    </xf>
    <xf numFmtId="0" fontId="0" fillId="9" borderId="165" xfId="0" applyFill="1" applyBorder="1" applyAlignment="1">
      <alignment horizontal="center" vertical="center"/>
    </xf>
    <xf numFmtId="0" fontId="0" fillId="9" borderId="36" xfId="0" applyFill="1" applyBorder="1" applyAlignment="1">
      <alignment horizontal="center" vertical="center" wrapText="1"/>
    </xf>
    <xf numFmtId="0" fontId="0" fillId="9" borderId="197" xfId="0" applyFill="1" applyBorder="1" applyAlignment="1">
      <alignment horizontal="center" vertical="center" wrapText="1"/>
    </xf>
    <xf numFmtId="0" fontId="1" fillId="8" borderId="172" xfId="0" applyFont="1" applyFill="1" applyBorder="1" applyAlignment="1">
      <alignment horizontal="center" vertical="center" wrapText="1"/>
    </xf>
    <xf numFmtId="0" fontId="0" fillId="9" borderId="202" xfId="0" applyFill="1" applyBorder="1" applyAlignment="1">
      <alignment horizontal="center" vertical="center"/>
    </xf>
    <xf numFmtId="0" fontId="0" fillId="9" borderId="227" xfId="0" applyFill="1" applyBorder="1" applyAlignment="1">
      <alignment horizontal="center" vertical="center"/>
    </xf>
    <xf numFmtId="0" fontId="0" fillId="9" borderId="152" xfId="0" applyFill="1" applyBorder="1" applyAlignment="1">
      <alignment horizontal="center" vertical="center"/>
    </xf>
    <xf numFmtId="0" fontId="91" fillId="10" borderId="67" xfId="0" applyFont="1" applyFill="1" applyBorder="1" applyAlignment="1">
      <alignment horizontal="left" vertical="center" wrapText="1"/>
    </xf>
    <xf numFmtId="0" fontId="91" fillId="10" borderId="0" xfId="0" applyFont="1" applyFill="1" applyAlignment="1">
      <alignment horizontal="left" vertical="center" wrapText="1"/>
    </xf>
    <xf numFmtId="0" fontId="91" fillId="10" borderId="25" xfId="0" applyFont="1" applyFill="1" applyBorder="1" applyAlignment="1">
      <alignment horizontal="left" vertical="center" wrapText="1"/>
    </xf>
    <xf numFmtId="0" fontId="0" fillId="9" borderId="11" xfId="0" applyFill="1" applyBorder="1" applyAlignment="1">
      <alignment horizontal="center" vertical="center" wrapText="1"/>
    </xf>
    <xf numFmtId="0" fontId="0" fillId="9" borderId="43" xfId="0" applyFill="1" applyBorder="1" applyAlignment="1">
      <alignment horizontal="center" vertical="center" wrapText="1"/>
    </xf>
    <xf numFmtId="0" fontId="86" fillId="9" borderId="172" xfId="0" applyFont="1" applyFill="1" applyBorder="1" applyAlignment="1">
      <alignment horizontal="left" vertical="top" wrapText="1"/>
    </xf>
    <xf numFmtId="0" fontId="86" fillId="9" borderId="143" xfId="0" applyFont="1" applyFill="1" applyBorder="1" applyAlignment="1">
      <alignment horizontal="left" vertical="top" wrapText="1"/>
    </xf>
    <xf numFmtId="0" fontId="86" fillId="9" borderId="177" xfId="0" applyFont="1" applyFill="1" applyBorder="1" applyAlignment="1">
      <alignment horizontal="left" vertical="top" wrapText="1"/>
    </xf>
    <xf numFmtId="0" fontId="86" fillId="9" borderId="57" xfId="0" applyFont="1" applyFill="1" applyBorder="1" applyAlignment="1">
      <alignment horizontal="left" vertical="top" wrapText="1"/>
    </xf>
    <xf numFmtId="0" fontId="86" fillId="9" borderId="59" xfId="0" applyFont="1" applyFill="1" applyBorder="1" applyAlignment="1">
      <alignment horizontal="left" vertical="top" wrapText="1"/>
    </xf>
    <xf numFmtId="0" fontId="86" fillId="9" borderId="21" xfId="0" applyFont="1" applyFill="1" applyBorder="1" applyAlignment="1">
      <alignment horizontal="left" vertical="top" wrapText="1"/>
    </xf>
    <xf numFmtId="0" fontId="1" fillId="10" borderId="67" xfId="0" applyFont="1" applyFill="1" applyBorder="1" applyAlignment="1">
      <alignment horizontal="left" vertical="center" wrapText="1"/>
    </xf>
    <xf numFmtId="0" fontId="79" fillId="7" borderId="228" xfId="0" applyFont="1" applyFill="1" applyBorder="1" applyAlignment="1">
      <alignment horizontal="left" vertical="top" wrapText="1"/>
    </xf>
    <xf numFmtId="0" fontId="79" fillId="7" borderId="229" xfId="0" applyFont="1" applyFill="1" applyBorder="1" applyAlignment="1">
      <alignment horizontal="left" vertical="top" wrapText="1"/>
    </xf>
    <xf numFmtId="0" fontId="0" fillId="9" borderId="150" xfId="0" applyFill="1" applyBorder="1" applyAlignment="1">
      <alignment horizontal="center" vertical="center" wrapText="1"/>
    </xf>
    <xf numFmtId="0" fontId="0" fillId="9" borderId="0" xfId="0" applyFill="1" applyAlignment="1">
      <alignment horizontal="center" vertical="center" wrapText="1"/>
    </xf>
    <xf numFmtId="0" fontId="0" fillId="9" borderId="20" xfId="0" applyFill="1" applyBorder="1" applyAlignment="1">
      <alignment horizontal="center" vertical="center" wrapText="1"/>
    </xf>
    <xf numFmtId="0" fontId="0" fillId="9" borderId="152" xfId="0" applyFill="1" applyBorder="1" applyAlignment="1">
      <alignment horizontal="center" vertical="center" wrapText="1"/>
    </xf>
    <xf numFmtId="0" fontId="0" fillId="9" borderId="149" xfId="0" applyFill="1" applyBorder="1" applyAlignment="1">
      <alignment horizontal="center" vertical="center" wrapText="1"/>
    </xf>
    <xf numFmtId="0" fontId="0" fillId="9" borderId="165" xfId="0" applyFill="1" applyBorder="1" applyAlignment="1">
      <alignment horizontal="center" vertical="center" wrapText="1"/>
    </xf>
    <xf numFmtId="0" fontId="0" fillId="9" borderId="201" xfId="0" applyFill="1" applyBorder="1" applyAlignment="1">
      <alignment horizontal="center" vertical="center"/>
    </xf>
    <xf numFmtId="164" fontId="1" fillId="9" borderId="34" xfId="0" applyNumberFormat="1" applyFont="1" applyFill="1" applyBorder="1" applyAlignment="1">
      <alignment horizontal="center" vertical="center"/>
    </xf>
    <xf numFmtId="164" fontId="1" fillId="9" borderId="28" xfId="0" applyNumberFormat="1" applyFont="1" applyFill="1" applyBorder="1" applyAlignment="1">
      <alignment horizontal="center" vertical="center"/>
    </xf>
    <xf numFmtId="164" fontId="1" fillId="9" borderId="23" xfId="0" applyNumberFormat="1" applyFont="1" applyFill="1" applyBorder="1" applyAlignment="1">
      <alignment horizontal="center" vertical="center"/>
    </xf>
    <xf numFmtId="0" fontId="0" fillId="9" borderId="195" xfId="0" applyFill="1" applyBorder="1" applyAlignment="1">
      <alignment horizontal="center" vertical="center" wrapText="1"/>
    </xf>
    <xf numFmtId="0" fontId="0" fillId="9" borderId="29" xfId="0" applyFill="1" applyBorder="1" applyAlignment="1">
      <alignment horizontal="center" vertical="center" wrapText="1"/>
    </xf>
    <xf numFmtId="0" fontId="0" fillId="9" borderId="55" xfId="0" applyFill="1" applyBorder="1" applyAlignment="1">
      <alignment horizontal="center" vertical="center" wrapText="1"/>
    </xf>
    <xf numFmtId="0" fontId="0" fillId="9" borderId="203" xfId="0" applyFill="1" applyBorder="1" applyAlignment="1">
      <alignment horizontal="center" vertical="center" wrapText="1"/>
    </xf>
    <xf numFmtId="0" fontId="0" fillId="9" borderId="230" xfId="0" applyFill="1" applyBorder="1" applyAlignment="1">
      <alignment horizontal="center" vertical="center" wrapText="1"/>
    </xf>
    <xf numFmtId="0" fontId="0" fillId="9" borderId="212" xfId="0" applyFill="1" applyBorder="1" applyAlignment="1">
      <alignment horizontal="center" vertical="center" wrapText="1"/>
    </xf>
    <xf numFmtId="0" fontId="88" fillId="7" borderId="7" xfId="0" applyFont="1" applyFill="1" applyBorder="1" applyAlignment="1">
      <alignment horizontal="left" vertical="top" wrapText="1"/>
    </xf>
    <xf numFmtId="0" fontId="79" fillId="7" borderId="7" xfId="0" applyFont="1" applyFill="1" applyBorder="1" applyAlignment="1">
      <alignment horizontal="left" vertical="top" wrapText="1"/>
    </xf>
  </cellXfs>
  <cellStyles count="5">
    <cellStyle name="Hüperlink" xfId="1" builtinId="8"/>
    <cellStyle name="Hyperlink 2" xfId="3" xr:uid="{D070B900-0792-4161-B2F5-90AD4717F4ED}"/>
    <cellStyle name="Normaallaad" xfId="0" builtinId="0"/>
    <cellStyle name="Normal 2" xfId="2" xr:uid="{84FFEFD5-E053-478D-B1AC-016CDE00D1C8}"/>
    <cellStyle name="Normal 2 2" xfId="4" xr:uid="{AB43E9C6-34A2-4B74-9E28-F80EDAD3F396}"/>
  </cellStyles>
  <dxfs count="0"/>
  <tableStyles count="0" defaultTableStyle="TableStyleMedium2" defaultPivotStyle="PivotStyleLight16"/>
  <colors>
    <mruColors>
      <color rgb="FFF5A727"/>
      <color rgb="FFFF9900"/>
      <color rgb="FFFFCC00"/>
      <color rgb="FFF2B0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70" baseline="0">
                <a:ln>
                  <a:noFill/>
                </a:ln>
                <a:solidFill>
                  <a:schemeClr val="tx1">
                    <a:lumMod val="65000"/>
                    <a:lumOff val="35000"/>
                  </a:schemeClr>
                </a:solidFill>
                <a:latin typeface="+mn-lt"/>
                <a:ea typeface="+mn-ea"/>
                <a:cs typeface="+mn-cs"/>
              </a:defRPr>
            </a:pPr>
            <a:r>
              <a:rPr lang="en-US" sz="2000" b="1" i="0" baseline="0">
                <a:ln>
                  <a:noFill/>
                </a:ln>
                <a:solidFill>
                  <a:schemeClr val="tx1">
                    <a:lumMod val="65000"/>
                    <a:lumOff val="35000"/>
                  </a:schemeClr>
                </a:solidFill>
                <a:effectLst/>
                <a:latin typeface="+mn-lt"/>
                <a:ea typeface="+mn-ea"/>
                <a:cs typeface="+mn-cs"/>
              </a:rPr>
              <a:t>ENESEHINNANG TERVISEDENDUSE KORRALDUSELE</a:t>
            </a:r>
            <a:endParaRPr lang="en-US" sz="2000" b="1">
              <a:ln>
                <a:noFill/>
              </a:ln>
              <a:solidFill>
                <a:schemeClr val="tx1">
                  <a:lumMod val="65000"/>
                  <a:lumOff val="35000"/>
                </a:schemeClr>
              </a:solidFill>
              <a:effectLst/>
            </a:endParaRPr>
          </a:p>
        </c:rich>
      </c:tx>
      <c:layout>
        <c:manualLayout>
          <c:xMode val="edge"/>
          <c:yMode val="edge"/>
          <c:x val="2.8342000980636443E-2"/>
          <c:y val="1.1459326095539457E-2"/>
        </c:manualLayout>
      </c:layout>
      <c:overlay val="0"/>
      <c:spPr>
        <a:solidFill>
          <a:schemeClr val="lt1"/>
        </a:solidFill>
        <a:ln w="12700" cap="flat" cmpd="sng" algn="ctr">
          <a:noFill/>
          <a:prstDash val="solid"/>
          <a:miter lim="800000"/>
        </a:ln>
        <a:effectLst/>
      </c:spPr>
      <c:txPr>
        <a:bodyPr rot="0" spcFirstLastPara="1" vertOverflow="ellipsis" vert="horz" wrap="square" anchor="ctr" anchorCtr="1"/>
        <a:lstStyle/>
        <a:p>
          <a:pPr>
            <a:defRPr sz="1600" b="0" i="0" u="none" strike="noStrike" kern="1200" spc="70" baseline="0">
              <a:ln>
                <a:noFill/>
              </a:ln>
              <a:solidFill>
                <a:schemeClr val="tx1">
                  <a:lumMod val="65000"/>
                  <a:lumOff val="35000"/>
                </a:schemeClr>
              </a:solidFill>
              <a:latin typeface="+mn-lt"/>
              <a:ea typeface="+mn-ea"/>
              <a:cs typeface="+mn-cs"/>
            </a:defRPr>
          </a:pPr>
          <a:endParaRPr lang="et-EE"/>
        </a:p>
      </c:txPr>
    </c:title>
    <c:autoTitleDeleted val="0"/>
    <c:plotArea>
      <c:layout/>
      <c:radarChart>
        <c:radarStyle val="filled"/>
        <c:varyColors val="0"/>
        <c:ser>
          <c:idx val="0"/>
          <c:order val="0"/>
          <c:tx>
            <c:strRef>
              <c:f>'Taotlus_küsimustiku kokkuvõte'!$D$21</c:f>
              <c:strCache>
                <c:ptCount val="1"/>
                <c:pt idx="0">
                  <c:v>Hinnang</c:v>
                </c:pt>
              </c:strCache>
            </c:strRef>
          </c:tx>
          <c:spPr>
            <a:solidFill>
              <a:schemeClr val="accent1">
                <a:alpha val="10196"/>
              </a:schemeClr>
            </a:solidFill>
            <a:ln w="50800">
              <a:solidFill>
                <a:schemeClr val="accent1">
                  <a:alpha val="30000"/>
                </a:schemeClr>
              </a:solidFill>
            </a:ln>
            <a:effectLst/>
          </c:spPr>
          <c:cat>
            <c:strRef>
              <c:f>'Taotlus_küsimustiku kokkuvõte'!$C$22:$C$25</c:f>
              <c:strCache>
                <c:ptCount val="4"/>
                <c:pt idx="0">
                  <c:v>ORGANISATSIOONI TOETUS JA TÖÖTAJATE HEAOLU PRIORITEETSUS</c:v>
                </c:pt>
                <c:pt idx="1">
                  <c:v>OLUKORRA KAARDISTUS. ANDMETE KOGUMINE JA ANALÜÜS</c:v>
                </c:pt>
                <c:pt idx="2">
                  <c:v>TEGEVUSKAVA JA HINDAMISE PLANEERIMINE</c:v>
                </c:pt>
                <c:pt idx="3">
                  <c:v>ELLUVIIMINE</c:v>
                </c:pt>
              </c:strCache>
            </c:strRef>
          </c:cat>
          <c:val>
            <c:numRef>
              <c:f>'Taotlus_küsimustiku kokkuvõte'!$D$22:$D$25</c:f>
              <c:numCache>
                <c:formatCode>0</c:formatCode>
                <c:ptCount val="4"/>
                <c:pt idx="0">
                  <c:v>3</c:v>
                </c:pt>
                <c:pt idx="1">
                  <c:v>3</c:v>
                </c:pt>
                <c:pt idx="2">
                  <c:v>2</c:v>
                </c:pt>
                <c:pt idx="3">
                  <c:v>3</c:v>
                </c:pt>
              </c:numCache>
            </c:numRef>
          </c:val>
          <c:extLst>
            <c:ext xmlns:c16="http://schemas.microsoft.com/office/drawing/2014/chart" uri="{C3380CC4-5D6E-409C-BE32-E72D297353CC}">
              <c16:uniqueId val="{00000000-2FD8-4F56-8C0D-0C8CCD293E83}"/>
            </c:ext>
          </c:extLst>
        </c:ser>
        <c:ser>
          <c:idx val="1"/>
          <c:order val="1"/>
          <c:tx>
            <c:strRef>
              <c:f>'Taotlus_küsimustiku kokkuvõte'!$E$21</c:f>
              <c:strCache>
                <c:ptCount val="1"/>
                <c:pt idx="0">
                  <c:v>Olulisus</c:v>
                </c:pt>
              </c:strCache>
            </c:strRef>
          </c:tx>
          <c:spPr>
            <a:solidFill>
              <a:schemeClr val="accent2">
                <a:alpha val="10196"/>
              </a:schemeClr>
            </a:solidFill>
            <a:ln w="50800">
              <a:solidFill>
                <a:schemeClr val="accent2">
                  <a:alpha val="30000"/>
                </a:schemeClr>
              </a:solidFill>
            </a:ln>
            <a:effectLst/>
          </c:spPr>
          <c:cat>
            <c:strRef>
              <c:f>'Taotlus_küsimustiku kokkuvõte'!$C$22:$C$25</c:f>
              <c:strCache>
                <c:ptCount val="4"/>
                <c:pt idx="0">
                  <c:v>ORGANISATSIOONI TOETUS JA TÖÖTAJATE HEAOLU PRIORITEETSUS</c:v>
                </c:pt>
                <c:pt idx="1">
                  <c:v>OLUKORRA KAARDISTUS. ANDMETE KOGUMINE JA ANALÜÜS</c:v>
                </c:pt>
                <c:pt idx="2">
                  <c:v>TEGEVUSKAVA JA HINDAMISE PLANEERIMINE</c:v>
                </c:pt>
                <c:pt idx="3">
                  <c:v>ELLUVIIMINE</c:v>
                </c:pt>
              </c:strCache>
            </c:strRef>
          </c:cat>
          <c:val>
            <c:numRef>
              <c:f>'Taotlus_küsimustiku kokkuvõte'!$E$22:$E$25</c:f>
              <c:numCache>
                <c:formatCode>0</c:formatCode>
                <c:ptCount val="4"/>
                <c:pt idx="0">
                  <c:v>5</c:v>
                </c:pt>
                <c:pt idx="1">
                  <c:v>5</c:v>
                </c:pt>
                <c:pt idx="2">
                  <c:v>4</c:v>
                </c:pt>
                <c:pt idx="3">
                  <c:v>4</c:v>
                </c:pt>
              </c:numCache>
            </c:numRef>
          </c:val>
          <c:extLst>
            <c:ext xmlns:c16="http://schemas.microsoft.com/office/drawing/2014/chart" uri="{C3380CC4-5D6E-409C-BE32-E72D297353CC}">
              <c16:uniqueId val="{00000001-2FD8-4F56-8C0D-0C8CCD293E83}"/>
            </c:ext>
          </c:extLst>
        </c:ser>
        <c:dLbls>
          <c:showLegendKey val="0"/>
          <c:showVal val="0"/>
          <c:showCatName val="0"/>
          <c:showSerName val="0"/>
          <c:showPercent val="0"/>
          <c:showBubbleSize val="0"/>
        </c:dLbls>
        <c:axId val="1991035775"/>
        <c:axId val="1991036607"/>
      </c:radarChart>
      <c:catAx>
        <c:axId val="1991035775"/>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800" b="0" i="0" u="none" strike="noStrike" kern="1200" baseline="0">
                <a:ln>
                  <a:noFill/>
                </a:ln>
                <a:solidFill>
                  <a:schemeClr val="tx1"/>
                </a:solidFill>
                <a:latin typeface="+mn-lt"/>
                <a:ea typeface="+mn-ea"/>
                <a:cs typeface="+mn-cs"/>
              </a:defRPr>
            </a:pPr>
            <a:endParaRPr lang="et-EE"/>
          </a:p>
        </c:txPr>
        <c:crossAx val="1991036607"/>
        <c:crosses val="autoZero"/>
        <c:auto val="1"/>
        <c:lblAlgn val="ctr"/>
        <c:lblOffset val="100"/>
        <c:noMultiLvlLbl val="0"/>
      </c:catAx>
      <c:valAx>
        <c:axId val="1991036607"/>
        <c:scaling>
          <c:orientation val="minMax"/>
          <c:max val="5"/>
          <c:min val="1"/>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mn-lt"/>
                <a:ea typeface="+mn-ea"/>
                <a:cs typeface="+mn-cs"/>
              </a:defRPr>
            </a:pPr>
            <a:endParaRPr lang="et-EE"/>
          </a:p>
        </c:txPr>
        <c:crossAx val="1991035775"/>
        <c:crosses val="autoZero"/>
        <c:crossBetween val="between"/>
        <c:majorUnit val="1"/>
        <c:minorUnit val="1"/>
      </c:valAx>
      <c:spPr>
        <a:noFill/>
        <a:ln>
          <a:noFill/>
        </a:ln>
        <a:effectLst/>
      </c:spPr>
    </c:plotArea>
    <c:legend>
      <c:legendPos val="l"/>
      <c:layout>
        <c:manualLayout>
          <c:xMode val="edge"/>
          <c:yMode val="edge"/>
          <c:x val="8.7329679016503139E-2"/>
          <c:y val="0.109915141816001"/>
          <c:w val="9.2144029062430424E-2"/>
          <c:h val="7.8346691231124199E-2"/>
        </c:manualLayout>
      </c:layout>
      <c:overlay val="0"/>
      <c:spPr>
        <a:noFill/>
        <a:ln>
          <a:noFill/>
        </a:ln>
        <a:effectLst/>
      </c:spPr>
      <c:txPr>
        <a:bodyPr rot="0" spcFirstLastPara="1" vertOverflow="ellipsis" vert="horz" wrap="square" anchor="ctr" anchorCtr="1"/>
        <a:lstStyle/>
        <a:p>
          <a:pPr>
            <a:defRPr sz="1600" b="0" i="0" u="none" strike="noStrike" kern="1200" baseline="0">
              <a:ln>
                <a:solidFill>
                  <a:schemeClr val="accent1"/>
                </a:solidFill>
              </a:ln>
              <a:solidFill>
                <a:schemeClr val="dk1">
                  <a:lumMod val="50000"/>
                  <a:lumOff val="50000"/>
                </a:schemeClr>
              </a:solidFill>
              <a:latin typeface="+mn-lt"/>
              <a:ea typeface="+mn-ea"/>
              <a:cs typeface="+mn-cs"/>
            </a:defRPr>
          </a:pPr>
          <a:endParaRPr lang="et-E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a:effectLst/>
  </c:spPr>
  <c:txPr>
    <a:bodyPr/>
    <a:lstStyle/>
    <a:p>
      <a:pPr>
        <a:defRPr/>
      </a:pPr>
      <a:endParaRPr lang="et-E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70" baseline="0">
                <a:solidFill>
                  <a:schemeClr val="dk1">
                    <a:lumMod val="50000"/>
                    <a:lumOff val="50000"/>
                  </a:schemeClr>
                </a:solidFill>
                <a:latin typeface="+mn-lt"/>
                <a:ea typeface="+mn-ea"/>
                <a:cs typeface="+mn-cs"/>
              </a:defRPr>
            </a:pPr>
            <a:r>
              <a:rPr lang="en-US" sz="2000" b="1" i="0" baseline="0">
                <a:effectLst/>
              </a:rPr>
              <a:t>ENESEHINNANG SISUTEGEVUSTELE</a:t>
            </a:r>
            <a:endParaRPr lang="en-US" sz="2000" b="1">
              <a:effectLst/>
            </a:endParaRPr>
          </a:p>
        </c:rich>
      </c:tx>
      <c:layout>
        <c:manualLayout>
          <c:xMode val="edge"/>
          <c:yMode val="edge"/>
          <c:x val="4.623260584868779E-2"/>
          <c:y val="1.7024823863709015E-2"/>
        </c:manualLayout>
      </c:layout>
      <c:overlay val="0"/>
      <c:spPr>
        <a:noFill/>
        <a:ln>
          <a:noFill/>
        </a:ln>
        <a:effectLst/>
      </c:spPr>
      <c:txPr>
        <a:bodyPr rot="0" spcFirstLastPara="1" vertOverflow="ellipsis" vert="horz" wrap="square" anchor="ctr" anchorCtr="1"/>
        <a:lstStyle/>
        <a:p>
          <a:pPr>
            <a:defRPr sz="2000" b="1" i="0" u="none" strike="noStrike" kern="1200" spc="70" baseline="0">
              <a:solidFill>
                <a:schemeClr val="dk1">
                  <a:lumMod val="50000"/>
                  <a:lumOff val="50000"/>
                </a:schemeClr>
              </a:solidFill>
              <a:latin typeface="+mn-lt"/>
              <a:ea typeface="+mn-ea"/>
              <a:cs typeface="+mn-cs"/>
            </a:defRPr>
          </a:pPr>
          <a:endParaRPr lang="et-EE"/>
        </a:p>
      </c:txPr>
    </c:title>
    <c:autoTitleDeleted val="0"/>
    <c:plotArea>
      <c:layout/>
      <c:radarChart>
        <c:radarStyle val="filled"/>
        <c:varyColors val="0"/>
        <c:ser>
          <c:idx val="0"/>
          <c:order val="0"/>
          <c:tx>
            <c:strRef>
              <c:f>'Taotlus_küsimustiku kokkuvõte'!$D$27</c:f>
              <c:strCache>
                <c:ptCount val="1"/>
                <c:pt idx="0">
                  <c:v>Hinnang</c:v>
                </c:pt>
              </c:strCache>
            </c:strRef>
          </c:tx>
          <c:spPr>
            <a:solidFill>
              <a:schemeClr val="accent1">
                <a:alpha val="10196"/>
              </a:schemeClr>
            </a:solidFill>
            <a:ln w="50800">
              <a:solidFill>
                <a:schemeClr val="accent1">
                  <a:alpha val="30000"/>
                </a:schemeClr>
              </a:solidFill>
            </a:ln>
            <a:effectLst/>
          </c:spPr>
          <c:cat>
            <c:strRef>
              <c:f>'Taotlus_küsimustiku kokkuvõte'!$C$28:$C$33</c:f>
              <c:strCache>
                <c:ptCount val="6"/>
                <c:pt idx="0">
                  <c:v>TOETAVA TÖÖKESKKONNA KUJUNDAMINE (töökorralduslik, organisatsiooni tase)</c:v>
                </c:pt>
                <c:pt idx="1">
                  <c:v>TÖÖTAJATE VAIMSE TERVISE TOETAMINE</c:v>
                </c:pt>
                <c:pt idx="2">
                  <c:v>TASAKAALUSTATUD TOITUMISE TOETAMINE</c:v>
                </c:pt>
                <c:pt idx="3">
                  <c:v>LIIKUMISAKTIIVSUSE TOETAMINE, ERGONOOMIA ARENDAMINE</c:v>
                </c:pt>
                <c:pt idx="4">
                  <c:v>UIMASTITE KASUTAMISE VARAJASE MÄRKAMISE JA LOOBUMISE TOETAMINE (nikotiin, alkohol, narkootikumid jms)</c:v>
                </c:pt>
                <c:pt idx="5">
                  <c:v>KOOSTÖÖ, MUUD TOETAVAD TEGEVUSED</c:v>
                </c:pt>
              </c:strCache>
            </c:strRef>
          </c:cat>
          <c:val>
            <c:numRef>
              <c:f>'Taotlus_küsimustiku kokkuvõte'!$D$28:$D$33</c:f>
              <c:numCache>
                <c:formatCode>0</c:formatCode>
                <c:ptCount val="6"/>
                <c:pt idx="0">
                  <c:v>3</c:v>
                </c:pt>
                <c:pt idx="1">
                  <c:v>4</c:v>
                </c:pt>
                <c:pt idx="2">
                  <c:v>3</c:v>
                </c:pt>
                <c:pt idx="3">
                  <c:v>3</c:v>
                </c:pt>
                <c:pt idx="4">
                  <c:v>2</c:v>
                </c:pt>
                <c:pt idx="5">
                  <c:v>5</c:v>
                </c:pt>
              </c:numCache>
            </c:numRef>
          </c:val>
          <c:extLst>
            <c:ext xmlns:c16="http://schemas.microsoft.com/office/drawing/2014/chart" uri="{C3380CC4-5D6E-409C-BE32-E72D297353CC}">
              <c16:uniqueId val="{00000006-664A-4CDD-8D8E-34E9D746C923}"/>
            </c:ext>
          </c:extLst>
        </c:ser>
        <c:ser>
          <c:idx val="1"/>
          <c:order val="1"/>
          <c:tx>
            <c:strRef>
              <c:f>'Taotlus_küsimustiku kokkuvõte'!$E$27</c:f>
              <c:strCache>
                <c:ptCount val="1"/>
                <c:pt idx="0">
                  <c:v>Olulisus</c:v>
                </c:pt>
              </c:strCache>
            </c:strRef>
          </c:tx>
          <c:spPr>
            <a:solidFill>
              <a:schemeClr val="accent2">
                <a:alpha val="10196"/>
              </a:schemeClr>
            </a:solidFill>
            <a:ln w="50800">
              <a:solidFill>
                <a:schemeClr val="accent2">
                  <a:alpha val="30000"/>
                </a:schemeClr>
              </a:solidFill>
            </a:ln>
            <a:effectLst/>
          </c:spPr>
          <c:cat>
            <c:strRef>
              <c:f>'Taotlus_küsimustiku kokkuvõte'!$C$28:$C$33</c:f>
              <c:strCache>
                <c:ptCount val="6"/>
                <c:pt idx="0">
                  <c:v>TOETAVA TÖÖKESKKONNA KUJUNDAMINE (töökorralduslik, organisatsiooni tase)</c:v>
                </c:pt>
                <c:pt idx="1">
                  <c:v>TÖÖTAJATE VAIMSE TERVISE TOETAMINE</c:v>
                </c:pt>
                <c:pt idx="2">
                  <c:v>TASAKAALUSTATUD TOITUMISE TOETAMINE</c:v>
                </c:pt>
                <c:pt idx="3">
                  <c:v>LIIKUMISAKTIIVSUSE TOETAMINE, ERGONOOMIA ARENDAMINE</c:v>
                </c:pt>
                <c:pt idx="4">
                  <c:v>UIMASTITE KASUTAMISE VARAJASE MÄRKAMISE JA LOOBUMISE TOETAMINE (nikotiin, alkohol, narkootikumid jms)</c:v>
                </c:pt>
                <c:pt idx="5">
                  <c:v>KOOSTÖÖ, MUUD TOETAVAD TEGEVUSED</c:v>
                </c:pt>
              </c:strCache>
            </c:strRef>
          </c:cat>
          <c:val>
            <c:numRef>
              <c:f>'Taotlus_küsimustiku kokkuvõte'!$E$28:$E$33</c:f>
              <c:numCache>
                <c:formatCode>0</c:formatCode>
                <c:ptCount val="6"/>
                <c:pt idx="0">
                  <c:v>5</c:v>
                </c:pt>
                <c:pt idx="1">
                  <c:v>5</c:v>
                </c:pt>
                <c:pt idx="2">
                  <c:v>4</c:v>
                </c:pt>
                <c:pt idx="3">
                  <c:v>5</c:v>
                </c:pt>
                <c:pt idx="4">
                  <c:v>3</c:v>
                </c:pt>
                <c:pt idx="5">
                  <c:v>5</c:v>
                </c:pt>
              </c:numCache>
            </c:numRef>
          </c:val>
          <c:extLst>
            <c:ext xmlns:c16="http://schemas.microsoft.com/office/drawing/2014/chart" uri="{C3380CC4-5D6E-409C-BE32-E72D297353CC}">
              <c16:uniqueId val="{00000008-664A-4CDD-8D8E-34E9D746C923}"/>
            </c:ext>
          </c:extLst>
        </c:ser>
        <c:dLbls>
          <c:showLegendKey val="0"/>
          <c:showVal val="0"/>
          <c:showCatName val="0"/>
          <c:showSerName val="0"/>
          <c:showPercent val="0"/>
          <c:showBubbleSize val="0"/>
        </c:dLbls>
        <c:axId val="1934274383"/>
        <c:axId val="1934264399"/>
      </c:radarChart>
      <c:catAx>
        <c:axId val="1934274383"/>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dk1">
                    <a:lumMod val="50000"/>
                    <a:lumOff val="50000"/>
                  </a:schemeClr>
                </a:solidFill>
                <a:latin typeface="+mn-lt"/>
                <a:ea typeface="+mn-ea"/>
                <a:cs typeface="+mn-cs"/>
              </a:defRPr>
            </a:pPr>
            <a:endParaRPr lang="et-EE"/>
          </a:p>
        </c:txPr>
        <c:crossAx val="1934264399"/>
        <c:crosses val="autoZero"/>
        <c:auto val="1"/>
        <c:lblAlgn val="ctr"/>
        <c:lblOffset val="100"/>
        <c:noMultiLvlLbl val="0"/>
      </c:catAx>
      <c:valAx>
        <c:axId val="1934264399"/>
        <c:scaling>
          <c:orientation val="minMax"/>
          <c:max val="5"/>
          <c:min val="1"/>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mn-lt"/>
                <a:ea typeface="+mn-ea"/>
                <a:cs typeface="+mn-cs"/>
              </a:defRPr>
            </a:pPr>
            <a:endParaRPr lang="et-EE"/>
          </a:p>
        </c:txPr>
        <c:crossAx val="1934274383"/>
        <c:crosses val="autoZero"/>
        <c:crossBetween val="between"/>
        <c:majorUnit val="1"/>
        <c:minorUnit val="1"/>
      </c:valAx>
      <c:spPr>
        <a:noFill/>
        <a:ln>
          <a:noFill/>
        </a:ln>
        <a:effectLst/>
      </c:spPr>
    </c:plotArea>
    <c:legend>
      <c:legendPos val="l"/>
      <c:layout>
        <c:manualLayout>
          <c:xMode val="edge"/>
          <c:yMode val="edge"/>
          <c:x val="5.3900960648438884E-2"/>
          <c:y val="0.10828051420633969"/>
          <c:w val="9.1340655854565758E-2"/>
          <c:h val="7.8371309012773616E-2"/>
        </c:manualLayout>
      </c:layout>
      <c:overlay val="0"/>
      <c:spPr>
        <a:noFill/>
        <a:ln>
          <a:noFill/>
        </a:ln>
        <a:effectLst/>
      </c:spPr>
      <c:txPr>
        <a:bodyPr rot="0" spcFirstLastPara="1" vertOverflow="ellipsis" vert="horz" wrap="square" anchor="ctr" anchorCtr="1"/>
        <a:lstStyle/>
        <a:p>
          <a:pPr>
            <a:defRPr lang="en-US" sz="1600" b="0" i="0" u="none" strike="noStrike" kern="1200" baseline="0">
              <a:ln>
                <a:solidFill>
                  <a:schemeClr val="accent1"/>
                </a:solidFill>
              </a:ln>
              <a:solidFill>
                <a:schemeClr val="dk1">
                  <a:lumMod val="50000"/>
                  <a:lumOff val="50000"/>
                  <a:alpha val="94000"/>
                </a:schemeClr>
              </a:solidFill>
              <a:latin typeface="+mn-lt"/>
              <a:ea typeface="+mn-ea"/>
              <a:cs typeface="+mn-cs"/>
            </a:defRPr>
          </a:pPr>
          <a:endParaRPr lang="et-EE"/>
        </a:p>
      </c:txPr>
    </c:legend>
    <c:plotVisOnly val="1"/>
    <c:dispBlanksAs val="gap"/>
    <c:showDLblsOverMax val="0"/>
    <c:extLst/>
  </c:chart>
  <c: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a:effectLst/>
  </c:spPr>
  <c:txPr>
    <a:bodyPr/>
    <a:lstStyle/>
    <a:p>
      <a:pPr>
        <a:defRPr/>
      </a:pPr>
      <a:endParaRPr lang="et-E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113900</xdr:colOff>
      <xdr:row>18</xdr:row>
      <xdr:rowOff>81643</xdr:rowOff>
    </xdr:from>
    <xdr:to>
      <xdr:col>22</xdr:col>
      <xdr:colOff>546338</xdr:colOff>
      <xdr:row>54</xdr:row>
      <xdr:rowOff>173526</xdr:rowOff>
    </xdr:to>
    <xdr:graphicFrame macro="">
      <xdr:nvGraphicFramePr>
        <xdr:cNvPr id="3" name="Chart 2">
          <a:extLst>
            <a:ext uri="{FF2B5EF4-FFF2-40B4-BE49-F238E27FC236}">
              <a16:creationId xmlns:a16="http://schemas.microsoft.com/office/drawing/2014/main" id="{7825084D-4840-4AAC-A13A-B0AABC3A43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101509</xdr:colOff>
      <xdr:row>55</xdr:row>
      <xdr:rowOff>81643</xdr:rowOff>
    </xdr:from>
    <xdr:to>
      <xdr:col>22</xdr:col>
      <xdr:colOff>544286</xdr:colOff>
      <xdr:row>100</xdr:row>
      <xdr:rowOff>161381</xdr:rowOff>
    </xdr:to>
    <xdr:graphicFrame macro="">
      <xdr:nvGraphicFramePr>
        <xdr:cNvPr id="5" name="Chart 4">
          <a:extLst>
            <a:ext uri="{FF2B5EF4-FFF2-40B4-BE49-F238E27FC236}">
              <a16:creationId xmlns:a16="http://schemas.microsoft.com/office/drawing/2014/main" id="{25375843-9D9D-4ECC-86B5-89ECDD896243}"/>
            </a:ext>
            <a:ext uri="{147F2762-F138-4A5C-976F-8EAC2B608ADB}">
              <a16:predDERef xmlns:a16="http://schemas.microsoft.com/office/drawing/2014/main" pred="{7825084D-4840-4AAC-A13A-B0AABC3A43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7</xdr:row>
      <xdr:rowOff>125038</xdr:rowOff>
    </xdr:from>
    <xdr:to>
      <xdr:col>13</xdr:col>
      <xdr:colOff>17151</xdr:colOff>
      <xdr:row>38</xdr:row>
      <xdr:rowOff>38447</xdr:rowOff>
    </xdr:to>
    <xdr:pic>
      <xdr:nvPicPr>
        <xdr:cNvPr id="3" name="Picture 2">
          <a:extLst>
            <a:ext uri="{FF2B5EF4-FFF2-40B4-BE49-F238E27FC236}">
              <a16:creationId xmlns:a16="http://schemas.microsoft.com/office/drawing/2014/main" id="{84A2D326-1DE5-B746-F0E9-E3E42914364F}"/>
            </a:ext>
          </a:extLst>
        </xdr:cNvPr>
        <xdr:cNvPicPr>
          <a:picLocks noChangeAspect="1"/>
        </xdr:cNvPicPr>
      </xdr:nvPicPr>
      <xdr:blipFill>
        <a:blip xmlns:r="http://schemas.openxmlformats.org/officeDocument/2006/relationships" r:embed="rId1"/>
        <a:stretch>
          <a:fillRect/>
        </a:stretch>
      </xdr:blipFill>
      <xdr:spPr>
        <a:xfrm>
          <a:off x="0" y="2445674"/>
          <a:ext cx="9983765" cy="555047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Katrin Kärner-Rebane" id="{8F6EC297-712E-402F-9673-9AE4055035E9}" userId="S::katrin.karner-rebane@tai.ee::cfe6a918-981e-4c62-b203-81154f0df6f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6" dT="2023-06-19T06:30:32.90" personId="{8F6EC297-712E-402F-9673-9AE4055035E9}" id="{988631E3-802F-471E-A064-B47B3CE6C1F6}">
    <text xml:space="preserve">Automaatselt täidetud küsimustiku lahtri D10 infoga
 </text>
  </threadedComment>
  <threadedComment ref="D16" dT="2023-05-26T05:31:02.57" personId="{8F6EC297-712E-402F-9673-9AE4055035E9}" id="{34A3DB40-6A3A-4474-A3C1-2A2D0123D0C1}">
    <text>Automaatselt Küsimustiku lahtrist D10</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s://www.terviseinfo.ee/et/tervise-edendamine/uldpohimotted" TargetMode="External"/><Relationship Id="rId7" Type="http://schemas.openxmlformats.org/officeDocument/2006/relationships/printerSettings" Target="../printerSettings/printerSettings4.bin"/><Relationship Id="rId2" Type="http://schemas.openxmlformats.org/officeDocument/2006/relationships/hyperlink" Target="https://www.enwhp.org/?i=portal.en.tools-questionnaires-and-guidance" TargetMode="External"/><Relationship Id="rId1" Type="http://schemas.openxmlformats.org/officeDocument/2006/relationships/hyperlink" Target="https://www.nice.org.uk/guidance/ng13/chapter/recommendations" TargetMode="External"/><Relationship Id="rId6" Type="http://schemas.openxmlformats.org/officeDocument/2006/relationships/hyperlink" Target="https://www.who.int/publications" TargetMode="External"/><Relationship Id="rId5" Type="http://schemas.openxmlformats.org/officeDocument/2006/relationships/hyperlink" Target="https://www.terviseinfo.ee/et/tervise-edendamine/tookohal" TargetMode="External"/><Relationship Id="rId4" Type="http://schemas.openxmlformats.org/officeDocument/2006/relationships/hyperlink" Target="https://tervisesonastik.tai.e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0D721-6BED-44B1-AB29-4AF0C5EF7DC0}">
  <sheetPr>
    <tabColor rgb="FFF5A727"/>
  </sheetPr>
  <dimension ref="A1:I65"/>
  <sheetViews>
    <sheetView tabSelected="1" zoomScale="82" zoomScaleNormal="40" workbookViewId="0">
      <selection activeCell="C27" sqref="C27:D27"/>
    </sheetView>
  </sheetViews>
  <sheetFormatPr defaultColWidth="8.90625" defaultRowHeight="14.5"/>
  <cols>
    <col min="1" max="1" width="51.36328125" style="133" customWidth="1"/>
    <col min="2" max="2" width="41.54296875" style="133" customWidth="1"/>
    <col min="3" max="3" width="46.6328125" style="133" customWidth="1"/>
    <col min="4" max="4" width="41.54296875" style="133" customWidth="1"/>
    <col min="5" max="5" width="32" style="133" customWidth="1"/>
    <col min="6" max="6" width="35.54296875" style="133" customWidth="1"/>
    <col min="7" max="7" width="15.6328125" style="133" customWidth="1"/>
    <col min="8" max="8" width="8.90625" style="133"/>
    <col min="9" max="9" width="8.90625" style="133" hidden="1" customWidth="1"/>
    <col min="10" max="10" width="7.36328125" style="133" customWidth="1"/>
    <col min="11" max="16384" width="8.90625" style="133"/>
  </cols>
  <sheetData>
    <row r="1" spans="1:9" s="132" customFormat="1" ht="18" customHeight="1">
      <c r="A1" s="274" t="s">
        <v>228</v>
      </c>
      <c r="B1" s="275"/>
      <c r="C1" s="275"/>
      <c r="D1" s="275"/>
      <c r="E1" s="275"/>
      <c r="F1" s="276"/>
    </row>
    <row r="2" spans="1:9" ht="50.4" customHeight="1">
      <c r="A2" s="277" t="s">
        <v>298</v>
      </c>
      <c r="B2" s="278"/>
      <c r="C2" s="278"/>
      <c r="D2" s="278"/>
      <c r="E2" s="278"/>
      <c r="F2" s="279"/>
    </row>
    <row r="3" spans="1:9" ht="77.400000000000006" customHeight="1">
      <c r="A3" s="280" t="s">
        <v>379</v>
      </c>
      <c r="B3" s="278"/>
      <c r="C3" s="278"/>
      <c r="D3" s="278"/>
      <c r="E3" s="278"/>
      <c r="F3" s="279"/>
    </row>
    <row r="4" spans="1:9" ht="32.4" customHeight="1">
      <c r="A4" s="280" t="s">
        <v>229</v>
      </c>
      <c r="B4" s="278"/>
      <c r="C4" s="278"/>
      <c r="D4" s="278"/>
      <c r="E4" s="278"/>
      <c r="F4" s="279"/>
    </row>
    <row r="5" spans="1:9" ht="49.25" customHeight="1">
      <c r="A5" s="280" t="s">
        <v>230</v>
      </c>
      <c r="B5" s="278"/>
      <c r="C5" s="278"/>
      <c r="D5" s="278"/>
      <c r="E5" s="278"/>
      <c r="F5" s="279"/>
    </row>
    <row r="6" spans="1:9" ht="105" customHeight="1">
      <c r="A6" s="281" t="s">
        <v>231</v>
      </c>
      <c r="B6" s="282"/>
      <c r="C6" s="282"/>
      <c r="D6" s="282"/>
      <c r="E6" s="282"/>
      <c r="F6" s="283"/>
    </row>
    <row r="7" spans="1:9" ht="62" customHeight="1" thickBot="1">
      <c r="A7" s="284" t="s">
        <v>232</v>
      </c>
      <c r="B7" s="285"/>
      <c r="C7" s="285"/>
      <c r="D7" s="285"/>
      <c r="E7" s="285"/>
      <c r="F7" s="286"/>
    </row>
    <row r="8" spans="1:9" ht="62" customHeight="1" thickBot="1">
      <c r="A8" s="287" t="s">
        <v>233</v>
      </c>
      <c r="B8" s="288"/>
      <c r="C8" s="288"/>
      <c r="D8" s="288"/>
      <c r="E8" s="288"/>
      <c r="F8" s="289"/>
    </row>
    <row r="9" spans="1:9" ht="23.4" customHeight="1" thickBot="1">
      <c r="A9" s="290" t="s">
        <v>234</v>
      </c>
      <c r="B9" s="291"/>
      <c r="C9" s="291"/>
      <c r="D9" s="291"/>
      <c r="E9" s="291"/>
      <c r="F9" s="292"/>
    </row>
    <row r="10" spans="1:9" ht="30" customHeight="1">
      <c r="A10" s="134" t="s">
        <v>235</v>
      </c>
      <c r="B10" s="272" t="s">
        <v>378</v>
      </c>
      <c r="C10" s="272"/>
      <c r="D10" s="272"/>
      <c r="E10" s="272"/>
      <c r="F10" s="273"/>
    </row>
    <row r="11" spans="1:9" ht="44" customHeight="1">
      <c r="A11" s="135" t="s">
        <v>236</v>
      </c>
      <c r="B11" s="293" t="s">
        <v>299</v>
      </c>
      <c r="C11" s="293"/>
      <c r="D11" s="293"/>
      <c r="E11" s="293"/>
      <c r="F11" s="294"/>
      <c r="I11" s="133" t="s">
        <v>237</v>
      </c>
    </row>
    <row r="12" spans="1:9" ht="51.65" customHeight="1" thickBot="1">
      <c r="A12" s="136" t="s">
        <v>238</v>
      </c>
      <c r="B12" s="272" t="s">
        <v>239</v>
      </c>
      <c r="C12" s="272"/>
      <c r="D12" s="272"/>
      <c r="E12" s="272"/>
      <c r="F12" s="273"/>
    </row>
    <row r="13" spans="1:9" ht="30.65" customHeight="1" thickBot="1">
      <c r="A13" s="137" t="s">
        <v>240</v>
      </c>
      <c r="B13" s="257" t="s">
        <v>241</v>
      </c>
      <c r="C13" s="258"/>
      <c r="D13" s="259"/>
      <c r="E13" s="260"/>
      <c r="F13" s="261"/>
      <c r="I13" s="133" t="s">
        <v>242</v>
      </c>
    </row>
    <row r="14" spans="1:9" ht="39.5" customHeight="1" thickBot="1">
      <c r="A14" s="138" t="s">
        <v>243</v>
      </c>
      <c r="B14" s="262" t="s">
        <v>244</v>
      </c>
      <c r="C14" s="263"/>
      <c r="D14" s="263"/>
      <c r="E14" s="263"/>
      <c r="F14" s="264"/>
      <c r="I14" s="133" t="s">
        <v>245</v>
      </c>
    </row>
    <row r="15" spans="1:9" ht="29.5" customHeight="1">
      <c r="A15" s="249" t="s">
        <v>246</v>
      </c>
      <c r="B15" s="139" t="s">
        <v>247</v>
      </c>
      <c r="C15" s="265" t="s">
        <v>304</v>
      </c>
      <c r="D15" s="265"/>
      <c r="E15" s="266"/>
      <c r="F15" s="267"/>
    </row>
    <row r="16" spans="1:9" ht="33" customHeight="1" thickBot="1">
      <c r="A16" s="249"/>
      <c r="B16" s="140" t="s">
        <v>248</v>
      </c>
      <c r="C16" s="268" t="s">
        <v>303</v>
      </c>
      <c r="D16" s="269"/>
      <c r="E16" s="270"/>
      <c r="F16" s="271"/>
      <c r="I16" s="133" t="s">
        <v>249</v>
      </c>
    </row>
    <row r="17" spans="1:9" ht="66.650000000000006" customHeight="1" thickBot="1">
      <c r="A17" s="141" t="s">
        <v>250</v>
      </c>
      <c r="B17" s="142" t="s">
        <v>251</v>
      </c>
      <c r="C17" s="143" t="s">
        <v>252</v>
      </c>
      <c r="D17" s="143" t="s">
        <v>253</v>
      </c>
      <c r="E17" s="143" t="s">
        <v>254</v>
      </c>
      <c r="F17" s="144" t="s">
        <v>255</v>
      </c>
      <c r="I17" s="133" t="s">
        <v>256</v>
      </c>
    </row>
    <row r="18" spans="1:9" ht="38.5" customHeight="1">
      <c r="A18" s="145" t="s">
        <v>257</v>
      </c>
      <c r="B18" s="240" t="s">
        <v>377</v>
      </c>
      <c r="C18" s="241"/>
      <c r="D18" s="242"/>
      <c r="E18" s="232" t="s">
        <v>297</v>
      </c>
      <c r="F18" s="233"/>
    </row>
    <row r="19" spans="1:9" ht="99" customHeight="1">
      <c r="A19" s="146" t="s">
        <v>258</v>
      </c>
      <c r="B19" s="234" t="s">
        <v>259</v>
      </c>
      <c r="C19" s="235" t="s">
        <v>260</v>
      </c>
      <c r="D19" s="235" t="s">
        <v>261</v>
      </c>
      <c r="E19" s="235" t="s">
        <v>262</v>
      </c>
      <c r="F19" s="236" t="s">
        <v>263</v>
      </c>
    </row>
    <row r="20" spans="1:9" ht="44.4" customHeight="1" thickBot="1">
      <c r="A20" s="147" t="s">
        <v>264</v>
      </c>
      <c r="B20" s="169" t="s">
        <v>265</v>
      </c>
      <c r="C20" s="170" t="s">
        <v>266</v>
      </c>
      <c r="D20" s="170" t="s">
        <v>266</v>
      </c>
      <c r="E20" s="230" t="s">
        <v>262</v>
      </c>
      <c r="F20" s="174"/>
    </row>
    <row r="21" spans="1:9" ht="38" customHeight="1" thickBot="1">
      <c r="A21" s="148" t="s">
        <v>267</v>
      </c>
      <c r="B21" s="171" t="s">
        <v>268</v>
      </c>
      <c r="C21" s="172" t="s">
        <v>269</v>
      </c>
      <c r="D21" s="172" t="s">
        <v>270</v>
      </c>
      <c r="E21" s="230" t="s">
        <v>262</v>
      </c>
      <c r="F21" s="231" t="s">
        <v>271</v>
      </c>
    </row>
    <row r="22" spans="1:9" ht="71.25" customHeight="1" thickBot="1">
      <c r="A22" s="149" t="s">
        <v>272</v>
      </c>
      <c r="B22" s="237" t="s">
        <v>273</v>
      </c>
      <c r="C22" s="173" t="s">
        <v>274</v>
      </c>
      <c r="D22" s="173" t="s">
        <v>275</v>
      </c>
      <c r="E22" s="230" t="s">
        <v>262</v>
      </c>
      <c r="F22" s="231" t="s">
        <v>271</v>
      </c>
    </row>
    <row r="23" spans="1:9" ht="18" customHeight="1" thickBot="1">
      <c r="A23" s="150"/>
      <c r="B23" s="151"/>
      <c r="C23" s="151"/>
      <c r="D23" s="151"/>
      <c r="E23" s="152"/>
      <c r="F23" s="153"/>
    </row>
    <row r="24" spans="1:9" ht="47.4" customHeight="1" thickBot="1">
      <c r="A24" s="154" t="s">
        <v>276</v>
      </c>
      <c r="B24" s="243" t="s">
        <v>277</v>
      </c>
      <c r="C24" s="244"/>
      <c r="D24" s="245"/>
      <c r="E24" s="245"/>
      <c r="F24" s="246"/>
    </row>
    <row r="25" spans="1:9" ht="39" customHeight="1" thickBot="1">
      <c r="A25" s="155" t="s">
        <v>278</v>
      </c>
      <c r="B25" s="247" t="s">
        <v>300</v>
      </c>
      <c r="C25" s="247"/>
      <c r="D25" s="247"/>
      <c r="E25" s="247"/>
      <c r="F25" s="248"/>
    </row>
    <row r="26" spans="1:9" ht="25" customHeight="1">
      <c r="A26" s="249" t="s">
        <v>246</v>
      </c>
      <c r="B26" s="139" t="s">
        <v>247</v>
      </c>
      <c r="C26" s="250" t="s">
        <v>301</v>
      </c>
      <c r="D26" s="250"/>
      <c r="E26" s="251"/>
      <c r="F26" s="252"/>
    </row>
    <row r="27" spans="1:9" ht="36" customHeight="1" thickBot="1">
      <c r="A27" s="249"/>
      <c r="B27" s="140" t="s">
        <v>248</v>
      </c>
      <c r="C27" s="253" t="s">
        <v>302</v>
      </c>
      <c r="D27" s="254"/>
      <c r="E27" s="255"/>
      <c r="F27" s="256"/>
    </row>
    <row r="28" spans="1:9" ht="58.5" customHeight="1" thickBot="1">
      <c r="A28" s="156" t="s">
        <v>250</v>
      </c>
      <c r="B28" s="157" t="s">
        <v>251</v>
      </c>
      <c r="C28" s="158" t="s">
        <v>252</v>
      </c>
      <c r="D28" s="158" t="s">
        <v>253</v>
      </c>
      <c r="E28" s="159" t="s">
        <v>254</v>
      </c>
      <c r="F28" s="144" t="s">
        <v>255</v>
      </c>
    </row>
    <row r="29" spans="1:9" s="161" customFormat="1" ht="54.5" customHeight="1">
      <c r="A29" s="160" t="s">
        <v>257</v>
      </c>
      <c r="B29" s="238" t="s">
        <v>279</v>
      </c>
      <c r="C29" s="239"/>
      <c r="D29" s="239"/>
      <c r="E29" s="175" t="s">
        <v>262</v>
      </c>
      <c r="F29" s="176"/>
    </row>
    <row r="30" spans="1:9" ht="93" customHeight="1">
      <c r="A30" s="162" t="s">
        <v>280</v>
      </c>
      <c r="B30" s="224" t="s">
        <v>281</v>
      </c>
      <c r="C30" s="225" t="s">
        <v>282</v>
      </c>
      <c r="D30" s="225" t="s">
        <v>283</v>
      </c>
      <c r="E30" s="170" t="s">
        <v>262</v>
      </c>
      <c r="F30" s="226" t="s">
        <v>284</v>
      </c>
    </row>
    <row r="31" spans="1:9" ht="80" customHeight="1">
      <c r="A31" s="162" t="s">
        <v>285</v>
      </c>
      <c r="B31" s="224" t="s">
        <v>286</v>
      </c>
      <c r="C31" s="225" t="s">
        <v>287</v>
      </c>
      <c r="D31" s="227" t="s">
        <v>288</v>
      </c>
      <c r="E31" s="170" t="s">
        <v>262</v>
      </c>
      <c r="F31" s="226" t="s">
        <v>289</v>
      </c>
    </row>
    <row r="32" spans="1:9" ht="16.25" customHeight="1">
      <c r="A32" s="162" t="s">
        <v>290</v>
      </c>
      <c r="B32" s="224" t="s">
        <v>291</v>
      </c>
      <c r="C32" s="225" t="s">
        <v>292</v>
      </c>
      <c r="D32" s="225" t="s">
        <v>293</v>
      </c>
      <c r="E32" s="170" t="s">
        <v>262</v>
      </c>
      <c r="F32" s="226"/>
    </row>
    <row r="33" spans="1:6" ht="89.4" customHeight="1" thickBot="1">
      <c r="A33" s="163" t="s">
        <v>272</v>
      </c>
      <c r="B33" s="228" t="s">
        <v>294</v>
      </c>
      <c r="C33" s="229" t="s">
        <v>295</v>
      </c>
      <c r="D33" s="229" t="s">
        <v>296</v>
      </c>
      <c r="E33" s="230" t="s">
        <v>262</v>
      </c>
      <c r="F33" s="231" t="s">
        <v>271</v>
      </c>
    </row>
    <row r="34" spans="1:6" ht="31.5" customHeight="1">
      <c r="B34" s="164"/>
      <c r="C34" s="165"/>
      <c r="D34" s="166"/>
      <c r="E34" s="167"/>
      <c r="F34" s="167"/>
    </row>
    <row r="35" spans="1:6">
      <c r="A35" s="168"/>
      <c r="B35" s="168"/>
      <c r="C35" s="168"/>
      <c r="D35" s="168"/>
    </row>
    <row r="38" spans="1:6" ht="29.25" customHeight="1"/>
    <row r="42" spans="1:6" ht="30" customHeight="1"/>
    <row r="46" spans="1:6" ht="31.5" customHeight="1"/>
    <row r="53" s="133" customFormat="1" ht="30.75" customHeight="1"/>
    <row r="57" s="133" customFormat="1" ht="28.5" customHeight="1"/>
    <row r="61" s="133" customFormat="1" ht="30.75" customHeight="1"/>
    <row r="65" s="133" customFormat="1" ht="25.5" customHeight="1"/>
  </sheetData>
  <mergeCells count="30">
    <mergeCell ref="B12:F12"/>
    <mergeCell ref="A1:F1"/>
    <mergeCell ref="A2:F2"/>
    <mergeCell ref="A3:F3"/>
    <mergeCell ref="A4:F4"/>
    <mergeCell ref="A5:F5"/>
    <mergeCell ref="A6:F6"/>
    <mergeCell ref="A7:F7"/>
    <mergeCell ref="A8:F8"/>
    <mergeCell ref="A9:F9"/>
    <mergeCell ref="B10:F10"/>
    <mergeCell ref="B11:F11"/>
    <mergeCell ref="B13:C13"/>
    <mergeCell ref="D13:F13"/>
    <mergeCell ref="B14:F14"/>
    <mergeCell ref="A15:A16"/>
    <mergeCell ref="C15:D15"/>
    <mergeCell ref="E15:F15"/>
    <mergeCell ref="C16:D16"/>
    <mergeCell ref="E16:F16"/>
    <mergeCell ref="A26:A27"/>
    <mergeCell ref="C26:D26"/>
    <mergeCell ref="E26:F26"/>
    <mergeCell ref="C27:D27"/>
    <mergeCell ref="E27:F27"/>
    <mergeCell ref="B29:D29"/>
    <mergeCell ref="B18:D18"/>
    <mergeCell ref="B24:C24"/>
    <mergeCell ref="D24:F24"/>
    <mergeCell ref="B25:F25"/>
  </mergeCells>
  <dataValidations count="1">
    <dataValidation type="list" allowBlank="1" showInputMessage="1" showErrorMessage="1" sqref="B13" xr:uid="{38C6D91A-7EA0-4687-8E63-B9A496734A33}">
      <formula1>$I$13:$I$17</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76A20-4FD7-4548-A946-25C151E67BF1}">
  <sheetPr>
    <tabColor rgb="FFFF9900"/>
    <pageSetUpPr fitToPage="1"/>
  </sheetPr>
  <dimension ref="B1:AS101"/>
  <sheetViews>
    <sheetView topLeftCell="A31" zoomScale="52" zoomScaleNormal="50" workbookViewId="0">
      <selection activeCell="D16" sqref="D16:W16"/>
    </sheetView>
  </sheetViews>
  <sheetFormatPr defaultColWidth="9.08984375" defaultRowHeight="14.5"/>
  <cols>
    <col min="1" max="2" width="9.08984375" style="12"/>
    <col min="3" max="3" width="83.36328125" style="12" customWidth="1"/>
    <col min="4" max="4" width="12.90625" style="12" customWidth="1"/>
    <col min="5" max="5" width="11.6328125" style="12" customWidth="1"/>
    <col min="6" max="16384" width="9.08984375" style="12"/>
  </cols>
  <sheetData>
    <row r="1" spans="2:45" ht="52.5" customHeight="1">
      <c r="B1" s="295" t="s">
        <v>0</v>
      </c>
      <c r="C1" s="296"/>
      <c r="D1" s="296"/>
      <c r="E1" s="296"/>
      <c r="F1" s="296"/>
      <c r="G1" s="296"/>
      <c r="H1" s="296"/>
      <c r="I1" s="296"/>
      <c r="J1" s="296"/>
      <c r="K1" s="296"/>
      <c r="L1" s="296"/>
      <c r="M1" s="296"/>
      <c r="N1" s="296"/>
      <c r="O1" s="296"/>
      <c r="P1" s="296"/>
      <c r="Q1" s="296"/>
      <c r="R1" s="296"/>
      <c r="S1" s="296"/>
      <c r="T1" s="296"/>
      <c r="U1" s="296"/>
      <c r="V1" s="296"/>
      <c r="W1" s="297"/>
    </row>
    <row r="2" spans="2:45" ht="14.4" customHeight="1">
      <c r="B2" s="298" t="s">
        <v>1</v>
      </c>
      <c r="C2" s="299"/>
      <c r="D2" s="299"/>
      <c r="E2" s="299"/>
      <c r="F2" s="299"/>
      <c r="G2" s="299"/>
      <c r="H2" s="299"/>
      <c r="I2" s="299"/>
      <c r="J2" s="299"/>
      <c r="K2" s="299"/>
      <c r="L2" s="299"/>
      <c r="M2" s="299"/>
      <c r="N2" s="299"/>
      <c r="O2" s="299"/>
      <c r="P2" s="299"/>
      <c r="Q2" s="299"/>
      <c r="R2" s="299"/>
      <c r="S2" s="299"/>
      <c r="T2" s="299"/>
      <c r="U2" s="299"/>
      <c r="V2" s="299"/>
      <c r="W2" s="300"/>
    </row>
    <row r="3" spans="2:45" ht="65" customHeight="1">
      <c r="B3" s="301"/>
      <c r="C3" s="299"/>
      <c r="D3" s="299"/>
      <c r="E3" s="299"/>
      <c r="F3" s="299"/>
      <c r="G3" s="299"/>
      <c r="H3" s="299"/>
      <c r="I3" s="299"/>
      <c r="J3" s="299"/>
      <c r="K3" s="299"/>
      <c r="L3" s="299"/>
      <c r="M3" s="299"/>
      <c r="N3" s="299"/>
      <c r="O3" s="299"/>
      <c r="P3" s="299"/>
      <c r="Q3" s="299"/>
      <c r="R3" s="299"/>
      <c r="S3" s="299"/>
      <c r="T3" s="299"/>
      <c r="U3" s="299"/>
      <c r="V3" s="299"/>
      <c r="W3" s="300"/>
    </row>
    <row r="4" spans="2:45" ht="84" customHeight="1" thickBot="1">
      <c r="B4" s="302"/>
      <c r="C4" s="303"/>
      <c r="D4" s="303"/>
      <c r="E4" s="303"/>
      <c r="F4" s="303"/>
      <c r="G4" s="303"/>
      <c r="H4" s="303"/>
      <c r="I4" s="303"/>
      <c r="J4" s="303"/>
      <c r="K4" s="303"/>
      <c r="L4" s="303"/>
      <c r="M4" s="303"/>
      <c r="N4" s="303"/>
      <c r="O4" s="303"/>
      <c r="P4" s="303"/>
      <c r="Q4" s="303"/>
      <c r="R4" s="303"/>
      <c r="S4" s="303"/>
      <c r="T4" s="303"/>
      <c r="U4" s="303"/>
      <c r="V4" s="303"/>
      <c r="W4" s="304"/>
    </row>
    <row r="5" spans="2:45" ht="33" customHeight="1">
      <c r="B5" s="330" t="s">
        <v>2</v>
      </c>
      <c r="C5" s="331"/>
      <c r="D5" s="331"/>
      <c r="E5" s="331"/>
      <c r="F5" s="331"/>
      <c r="G5" s="331"/>
      <c r="H5" s="331"/>
      <c r="I5" s="331"/>
      <c r="J5" s="331"/>
      <c r="K5" s="331"/>
      <c r="L5" s="331"/>
      <c r="M5" s="331"/>
      <c r="N5" s="331"/>
      <c r="O5" s="331"/>
      <c r="P5" s="331"/>
      <c r="Q5" s="331"/>
      <c r="R5" s="331"/>
      <c r="S5" s="331"/>
      <c r="T5" s="331"/>
      <c r="U5" s="331"/>
      <c r="V5" s="331"/>
      <c r="W5" s="332"/>
    </row>
    <row r="6" spans="2:45" ht="40.5" customHeight="1">
      <c r="B6" s="305" t="s">
        <v>3</v>
      </c>
      <c r="C6" s="306"/>
      <c r="D6" s="309" t="s">
        <v>182</v>
      </c>
      <c r="E6" s="310"/>
      <c r="F6" s="310"/>
      <c r="G6" s="310"/>
      <c r="H6" s="310"/>
      <c r="I6" s="310"/>
      <c r="J6" s="310"/>
      <c r="K6" s="310"/>
      <c r="L6" s="310"/>
      <c r="M6" s="310"/>
      <c r="N6" s="310"/>
      <c r="O6" s="310"/>
      <c r="P6" s="310"/>
      <c r="Q6" s="310"/>
      <c r="R6" s="310"/>
      <c r="S6" s="310"/>
      <c r="T6" s="310"/>
      <c r="U6" s="310"/>
      <c r="V6" s="310"/>
      <c r="W6" s="311"/>
    </row>
    <row r="7" spans="2:45" ht="32" customHeight="1">
      <c r="B7" s="324" t="s">
        <v>4</v>
      </c>
      <c r="C7" s="325"/>
      <c r="D7" s="312" t="s">
        <v>169</v>
      </c>
      <c r="E7" s="312"/>
      <c r="F7" s="312"/>
      <c r="G7" s="312"/>
      <c r="H7" s="312"/>
      <c r="I7" s="312"/>
      <c r="J7" s="312"/>
      <c r="K7" s="312"/>
      <c r="L7" s="312"/>
      <c r="M7" s="312"/>
      <c r="N7" s="312"/>
      <c r="O7" s="312"/>
      <c r="P7" s="312"/>
      <c r="Q7" s="312"/>
      <c r="R7" s="312"/>
      <c r="S7" s="312"/>
      <c r="T7" s="312"/>
      <c r="U7" s="312"/>
      <c r="V7" s="312"/>
      <c r="W7" s="313"/>
      <c r="AS7" s="13"/>
    </row>
    <row r="8" spans="2:45" ht="33" customHeight="1">
      <c r="B8" s="326" t="s">
        <v>5</v>
      </c>
      <c r="C8" s="327"/>
      <c r="D8" s="314">
        <v>70001975</v>
      </c>
      <c r="E8" s="314"/>
      <c r="F8" s="314"/>
      <c r="G8" s="314"/>
      <c r="H8" s="314"/>
      <c r="I8" s="314"/>
      <c r="J8" s="314"/>
      <c r="K8" s="314"/>
      <c r="L8" s="314"/>
      <c r="M8" s="314"/>
      <c r="N8" s="314"/>
      <c r="O8" s="314"/>
      <c r="P8" s="314"/>
      <c r="Q8" s="314"/>
      <c r="R8" s="314"/>
      <c r="S8" s="314"/>
      <c r="T8" s="314"/>
      <c r="U8" s="314"/>
      <c r="V8" s="314"/>
      <c r="W8" s="315"/>
    </row>
    <row r="9" spans="2:45" ht="33" customHeight="1">
      <c r="B9" s="328" t="s">
        <v>6</v>
      </c>
      <c r="C9" s="329"/>
      <c r="D9" s="316" t="s">
        <v>179</v>
      </c>
      <c r="E9" s="317"/>
      <c r="F9" s="317"/>
      <c r="G9" s="317"/>
      <c r="H9" s="317"/>
      <c r="I9" s="317"/>
      <c r="J9" s="317"/>
      <c r="K9" s="317"/>
      <c r="L9" s="317"/>
      <c r="M9" s="317"/>
      <c r="N9" s="317"/>
      <c r="O9" s="317"/>
      <c r="P9" s="317"/>
      <c r="Q9" s="317"/>
      <c r="R9" s="317"/>
      <c r="S9" s="317"/>
      <c r="T9" s="317"/>
      <c r="U9" s="317"/>
      <c r="V9" s="317"/>
      <c r="W9" s="318"/>
    </row>
    <row r="10" spans="2:45" ht="33" customHeight="1">
      <c r="B10" s="322" t="s">
        <v>7</v>
      </c>
      <c r="C10" s="323"/>
      <c r="D10" s="316">
        <v>758</v>
      </c>
      <c r="E10" s="317"/>
      <c r="F10" s="317"/>
      <c r="G10" s="317"/>
      <c r="H10" s="317"/>
      <c r="I10" s="317"/>
      <c r="J10" s="317"/>
      <c r="K10" s="317"/>
      <c r="L10" s="317"/>
      <c r="M10" s="317"/>
      <c r="N10" s="317"/>
      <c r="O10" s="317"/>
      <c r="P10" s="317"/>
      <c r="Q10" s="317"/>
      <c r="R10" s="317"/>
      <c r="S10" s="317"/>
      <c r="T10" s="317"/>
      <c r="U10" s="317"/>
      <c r="V10" s="317"/>
      <c r="W10" s="318"/>
    </row>
    <row r="11" spans="2:45" ht="26.4" customHeight="1">
      <c r="B11" s="307" t="s">
        <v>8</v>
      </c>
      <c r="C11" s="308"/>
      <c r="D11" s="319">
        <v>84</v>
      </c>
      <c r="E11" s="320"/>
      <c r="F11" s="320"/>
      <c r="G11" s="320"/>
      <c r="H11" s="320"/>
      <c r="I11" s="320"/>
      <c r="J11" s="320"/>
      <c r="K11" s="320"/>
      <c r="L11" s="320"/>
      <c r="M11" s="320"/>
      <c r="N11" s="320"/>
      <c r="O11" s="320"/>
      <c r="P11" s="320"/>
      <c r="Q11" s="320"/>
      <c r="R11" s="320"/>
      <c r="S11" s="320"/>
      <c r="T11" s="320"/>
      <c r="U11" s="320"/>
      <c r="V11" s="320"/>
      <c r="W11" s="321"/>
      <c r="AS11" s="14"/>
    </row>
    <row r="12" spans="2:45" ht="28.5" customHeight="1">
      <c r="B12" s="326" t="s">
        <v>9</v>
      </c>
      <c r="C12" s="327"/>
      <c r="D12" s="317" t="s">
        <v>170</v>
      </c>
      <c r="E12" s="317"/>
      <c r="F12" s="317"/>
      <c r="G12" s="317"/>
      <c r="H12" s="317"/>
      <c r="I12" s="317"/>
      <c r="J12" s="317"/>
      <c r="K12" s="317"/>
      <c r="L12" s="317"/>
      <c r="M12" s="317"/>
      <c r="N12" s="317"/>
      <c r="O12" s="317"/>
      <c r="P12" s="317"/>
      <c r="Q12" s="317"/>
      <c r="R12" s="317"/>
      <c r="S12" s="317"/>
      <c r="T12" s="317"/>
      <c r="U12" s="317"/>
      <c r="V12" s="317"/>
      <c r="W12" s="318"/>
    </row>
    <row r="13" spans="2:45" ht="84.65" customHeight="1">
      <c r="B13" s="328" t="s">
        <v>10</v>
      </c>
      <c r="C13" s="329"/>
      <c r="D13" s="317" t="s">
        <v>180</v>
      </c>
      <c r="E13" s="317"/>
      <c r="F13" s="317"/>
      <c r="G13" s="317"/>
      <c r="H13" s="317"/>
      <c r="I13" s="317"/>
      <c r="J13" s="317"/>
      <c r="K13" s="317"/>
      <c r="L13" s="317"/>
      <c r="M13" s="317"/>
      <c r="N13" s="317"/>
      <c r="O13" s="317"/>
      <c r="P13" s="317"/>
      <c r="Q13" s="317"/>
      <c r="R13" s="317"/>
      <c r="S13" s="317"/>
      <c r="T13" s="317"/>
      <c r="U13" s="317"/>
      <c r="V13" s="317"/>
      <c r="W13" s="318"/>
    </row>
    <row r="14" spans="2:45" ht="46.25" customHeight="1">
      <c r="B14" s="347" t="s">
        <v>11</v>
      </c>
      <c r="C14" s="348"/>
      <c r="D14" s="345" t="s">
        <v>171</v>
      </c>
      <c r="E14" s="345"/>
      <c r="F14" s="345"/>
      <c r="G14" s="345"/>
      <c r="H14" s="345"/>
      <c r="I14" s="345"/>
      <c r="J14" s="345"/>
      <c r="K14" s="345"/>
      <c r="L14" s="345"/>
      <c r="M14" s="345"/>
      <c r="N14" s="345"/>
      <c r="O14" s="345"/>
      <c r="P14" s="345"/>
      <c r="Q14" s="345"/>
      <c r="R14" s="345"/>
      <c r="S14" s="345"/>
      <c r="T14" s="345"/>
      <c r="U14" s="345"/>
      <c r="V14" s="345"/>
      <c r="W14" s="346"/>
    </row>
    <row r="15" spans="2:45" ht="43.25" customHeight="1">
      <c r="B15" s="328" t="s">
        <v>12</v>
      </c>
      <c r="C15" s="329"/>
      <c r="D15" s="343" t="s">
        <v>181</v>
      </c>
      <c r="E15" s="343"/>
      <c r="F15" s="343"/>
      <c r="G15" s="343"/>
      <c r="H15" s="343"/>
      <c r="I15" s="343"/>
      <c r="J15" s="343"/>
      <c r="K15" s="343"/>
      <c r="L15" s="343"/>
      <c r="M15" s="343"/>
      <c r="N15" s="343"/>
      <c r="O15" s="343"/>
      <c r="P15" s="343"/>
      <c r="Q15" s="343"/>
      <c r="R15" s="343"/>
      <c r="S15" s="343"/>
      <c r="T15" s="343"/>
      <c r="U15" s="343"/>
      <c r="V15" s="343"/>
      <c r="W15" s="344"/>
    </row>
    <row r="16" spans="2:45" ht="39.65" customHeight="1">
      <c r="B16" s="341" t="s">
        <v>13</v>
      </c>
      <c r="C16" s="342"/>
      <c r="D16" s="339" t="s">
        <v>206</v>
      </c>
      <c r="E16" s="339"/>
      <c r="F16" s="339"/>
      <c r="G16" s="339"/>
      <c r="H16" s="339"/>
      <c r="I16" s="339"/>
      <c r="J16" s="339"/>
      <c r="K16" s="339"/>
      <c r="L16" s="339"/>
      <c r="M16" s="339"/>
      <c r="N16" s="339"/>
      <c r="O16" s="339"/>
      <c r="P16" s="339"/>
      <c r="Q16" s="339"/>
      <c r="R16" s="339"/>
      <c r="S16" s="339"/>
      <c r="T16" s="339"/>
      <c r="U16" s="339"/>
      <c r="V16" s="339"/>
      <c r="W16" s="340"/>
      <c r="AS16" s="14"/>
    </row>
    <row r="17" spans="2:23" ht="18.5">
      <c r="B17" s="114"/>
      <c r="C17" s="114"/>
    </row>
    <row r="18" spans="2:23" ht="36.75" customHeight="1">
      <c r="B18" s="333" t="s">
        <v>14</v>
      </c>
      <c r="C18" s="334"/>
      <c r="D18" s="334"/>
      <c r="E18" s="334"/>
      <c r="F18" s="334"/>
      <c r="G18" s="334"/>
      <c r="H18" s="334"/>
      <c r="I18" s="334"/>
      <c r="J18" s="334"/>
      <c r="K18" s="334"/>
      <c r="L18" s="334"/>
      <c r="M18" s="334"/>
      <c r="N18" s="334"/>
      <c r="O18" s="334"/>
      <c r="P18" s="334"/>
      <c r="Q18" s="334"/>
      <c r="R18" s="334"/>
      <c r="S18" s="334"/>
      <c r="T18" s="334"/>
      <c r="U18" s="334"/>
      <c r="V18" s="334"/>
      <c r="W18" s="335"/>
    </row>
    <row r="19" spans="2:23" ht="21">
      <c r="B19" s="336" t="s">
        <v>15</v>
      </c>
      <c r="C19" s="15" t="s">
        <v>16</v>
      </c>
      <c r="D19" s="16" t="s">
        <v>17</v>
      </c>
      <c r="E19" s="17" t="s">
        <v>18</v>
      </c>
      <c r="F19" s="22"/>
      <c r="G19" s="22"/>
      <c r="H19" s="22"/>
      <c r="I19" s="22"/>
      <c r="J19" s="22"/>
      <c r="K19" s="22"/>
      <c r="L19" s="22"/>
      <c r="M19" s="22"/>
      <c r="N19" s="22"/>
      <c r="O19" s="22"/>
      <c r="P19" s="22"/>
      <c r="Q19" s="22"/>
      <c r="R19" s="22"/>
      <c r="S19" s="22"/>
      <c r="T19" s="22"/>
      <c r="U19" s="22"/>
      <c r="V19" s="22"/>
      <c r="W19" s="23"/>
    </row>
    <row r="20" spans="2:23" ht="21">
      <c r="B20" s="338"/>
      <c r="C20" s="24" t="s">
        <v>19</v>
      </c>
      <c r="D20" s="25">
        <f>Küsimustik!F3</f>
        <v>4</v>
      </c>
      <c r="E20" s="26">
        <f>Küsimustik!I3</f>
        <v>5</v>
      </c>
      <c r="F20" s="22"/>
      <c r="G20" s="22"/>
      <c r="H20" s="22"/>
      <c r="I20" s="22"/>
      <c r="J20" s="22"/>
      <c r="K20" s="22"/>
      <c r="L20" s="22"/>
      <c r="M20" s="22"/>
      <c r="N20" s="22"/>
      <c r="O20" s="22"/>
      <c r="P20" s="22"/>
      <c r="Q20" s="22"/>
      <c r="R20" s="22"/>
      <c r="S20" s="22"/>
      <c r="T20" s="22"/>
      <c r="U20" s="22"/>
      <c r="V20" s="22"/>
      <c r="W20" s="23"/>
    </row>
    <row r="21" spans="2:23" ht="21">
      <c r="B21" s="336" t="s">
        <v>20</v>
      </c>
      <c r="C21" s="15" t="s">
        <v>21</v>
      </c>
      <c r="D21" s="16" t="s">
        <v>17</v>
      </c>
      <c r="E21" s="17" t="s">
        <v>18</v>
      </c>
      <c r="F21" s="22"/>
      <c r="G21" s="22"/>
      <c r="H21" s="22"/>
      <c r="I21" s="22"/>
      <c r="J21" s="22"/>
      <c r="K21" s="22"/>
      <c r="L21" s="22"/>
      <c r="M21" s="22"/>
      <c r="N21" s="22"/>
      <c r="O21" s="22"/>
      <c r="P21" s="22"/>
      <c r="Q21" s="22"/>
      <c r="R21" s="22"/>
      <c r="S21" s="22"/>
      <c r="T21" s="22"/>
      <c r="U21" s="22"/>
      <c r="V21" s="22"/>
      <c r="W21" s="23"/>
    </row>
    <row r="22" spans="2:23" ht="21">
      <c r="B22" s="337"/>
      <c r="C22" s="20" t="s">
        <v>22</v>
      </c>
      <c r="D22" s="18">
        <f>Küsimustik!F12</f>
        <v>3</v>
      </c>
      <c r="E22" s="19">
        <f>Küsimustik!I12</f>
        <v>5</v>
      </c>
      <c r="F22" s="22"/>
      <c r="G22" s="22"/>
      <c r="H22" s="22"/>
      <c r="I22" s="22"/>
      <c r="J22" s="22"/>
      <c r="K22" s="22"/>
      <c r="L22" s="22"/>
      <c r="M22" s="22"/>
      <c r="N22" s="22"/>
      <c r="O22" s="22"/>
      <c r="P22" s="22"/>
      <c r="Q22" s="22"/>
      <c r="R22" s="22"/>
      <c r="S22" s="22"/>
      <c r="T22" s="22"/>
      <c r="U22" s="22"/>
      <c r="V22" s="22"/>
      <c r="W22" s="23"/>
    </row>
    <row r="23" spans="2:23" ht="21">
      <c r="B23" s="337"/>
      <c r="C23" s="20" t="s">
        <v>23</v>
      </c>
      <c r="D23" s="18">
        <f>Küsimustik!F18</f>
        <v>3</v>
      </c>
      <c r="E23" s="19">
        <f>Küsimustik!I18</f>
        <v>5</v>
      </c>
      <c r="F23" s="22"/>
      <c r="G23" s="22"/>
      <c r="H23" s="22"/>
      <c r="I23" s="22"/>
      <c r="J23" s="22"/>
      <c r="K23" s="22"/>
      <c r="L23" s="22"/>
      <c r="M23" s="22"/>
      <c r="N23" s="22"/>
      <c r="O23" s="22"/>
      <c r="P23" s="22"/>
      <c r="Q23" s="22"/>
      <c r="R23" s="22"/>
      <c r="S23" s="22"/>
      <c r="T23" s="22"/>
      <c r="U23" s="22"/>
      <c r="V23" s="22"/>
      <c r="W23" s="23"/>
    </row>
    <row r="24" spans="2:23" ht="21">
      <c r="B24" s="337"/>
      <c r="C24" s="20" t="s">
        <v>24</v>
      </c>
      <c r="D24" s="18">
        <f>Küsimustik!F22</f>
        <v>2</v>
      </c>
      <c r="E24" s="19">
        <f>Küsimustik!I22</f>
        <v>4</v>
      </c>
      <c r="F24" s="22"/>
      <c r="G24" s="22"/>
      <c r="H24" s="22"/>
      <c r="I24" s="22"/>
      <c r="J24" s="22"/>
      <c r="K24" s="22"/>
      <c r="L24" s="22"/>
      <c r="M24" s="22"/>
      <c r="N24" s="22"/>
      <c r="O24" s="22"/>
      <c r="P24" s="22"/>
      <c r="Q24" s="22"/>
      <c r="R24" s="22"/>
      <c r="S24" s="22"/>
      <c r="T24" s="22"/>
      <c r="U24" s="22"/>
      <c r="V24" s="22"/>
      <c r="W24" s="23"/>
    </row>
    <row r="25" spans="2:23" ht="21">
      <c r="B25" s="337"/>
      <c r="C25" s="20" t="s">
        <v>25</v>
      </c>
      <c r="D25" s="18">
        <f>Küsimustik!F25</f>
        <v>3</v>
      </c>
      <c r="E25" s="19">
        <f>Küsimustik!I25</f>
        <v>4</v>
      </c>
      <c r="F25" s="22"/>
      <c r="G25" s="22"/>
      <c r="H25" s="22"/>
      <c r="I25" s="22"/>
      <c r="J25" s="22"/>
      <c r="K25" s="22"/>
      <c r="L25" s="22"/>
      <c r="M25" s="22"/>
      <c r="N25" s="22"/>
      <c r="O25" s="22"/>
      <c r="P25" s="22"/>
      <c r="Q25" s="22"/>
      <c r="R25" s="22"/>
      <c r="S25" s="22"/>
      <c r="T25" s="22"/>
      <c r="U25" s="22"/>
      <c r="V25" s="22"/>
      <c r="W25" s="23"/>
    </row>
    <row r="26" spans="2:23" ht="21">
      <c r="B26" s="338"/>
      <c r="C26" s="27" t="s">
        <v>26</v>
      </c>
      <c r="D26" s="28">
        <f>AVERAGE(D22:D25)</f>
        <v>2.75</v>
      </c>
      <c r="E26" s="29">
        <f>AVERAGE(E22:E25)</f>
        <v>4.5</v>
      </c>
      <c r="F26" s="22"/>
      <c r="G26" s="22"/>
      <c r="H26" s="22"/>
      <c r="I26" s="22"/>
      <c r="J26" s="22"/>
      <c r="K26" s="22"/>
      <c r="L26" s="22"/>
      <c r="M26" s="22"/>
      <c r="N26" s="22"/>
      <c r="O26" s="22"/>
      <c r="P26" s="22"/>
      <c r="Q26" s="22"/>
      <c r="R26" s="22"/>
      <c r="S26" s="22"/>
      <c r="T26" s="22"/>
      <c r="U26" s="22"/>
      <c r="V26" s="22"/>
      <c r="W26" s="23"/>
    </row>
    <row r="27" spans="2:23" ht="21">
      <c r="B27" s="336" t="s">
        <v>27</v>
      </c>
      <c r="C27" s="15" t="s">
        <v>28</v>
      </c>
      <c r="D27" s="16" t="s">
        <v>17</v>
      </c>
      <c r="E27" s="17" t="s">
        <v>18</v>
      </c>
      <c r="F27" s="22"/>
      <c r="G27" s="22"/>
      <c r="H27" s="22"/>
      <c r="I27" s="22"/>
      <c r="J27" s="22"/>
      <c r="K27" s="22"/>
      <c r="L27" s="22"/>
      <c r="M27" s="22"/>
      <c r="N27" s="22"/>
      <c r="O27" s="22"/>
      <c r="P27" s="22"/>
      <c r="Q27" s="22"/>
      <c r="R27" s="22"/>
      <c r="S27" s="22"/>
      <c r="T27" s="22"/>
      <c r="U27" s="22"/>
      <c r="V27" s="22"/>
      <c r="W27" s="23"/>
    </row>
    <row r="28" spans="2:23" ht="37.5" customHeight="1">
      <c r="B28" s="337"/>
      <c r="C28" s="21" t="s">
        <v>29</v>
      </c>
      <c r="D28" s="18">
        <f>Küsimustik!F30</f>
        <v>3</v>
      </c>
      <c r="E28" s="19">
        <f>Küsimustik!I30</f>
        <v>5</v>
      </c>
      <c r="F28" s="22"/>
      <c r="G28" s="22"/>
      <c r="H28" s="22"/>
      <c r="I28" s="22"/>
      <c r="J28" s="22"/>
      <c r="K28" s="22"/>
      <c r="L28" s="22"/>
      <c r="M28" s="22"/>
      <c r="N28" s="22"/>
      <c r="O28" s="22"/>
      <c r="P28" s="22"/>
      <c r="Q28" s="22"/>
      <c r="R28" s="22"/>
      <c r="S28" s="22"/>
      <c r="T28" s="22"/>
      <c r="U28" s="22"/>
      <c r="V28" s="22"/>
      <c r="W28" s="23"/>
    </row>
    <row r="29" spans="2:23" ht="21">
      <c r="B29" s="337"/>
      <c r="C29" s="20" t="s">
        <v>30</v>
      </c>
      <c r="D29" s="18">
        <f>Küsimustik!F37</f>
        <v>4</v>
      </c>
      <c r="E29" s="19">
        <f>Küsimustik!I37</f>
        <v>5</v>
      </c>
      <c r="F29" s="22"/>
      <c r="G29" s="22"/>
      <c r="H29" s="22"/>
      <c r="I29" s="22"/>
      <c r="J29" s="22"/>
      <c r="K29" s="22"/>
      <c r="L29" s="22"/>
      <c r="M29" s="22"/>
      <c r="N29" s="22"/>
      <c r="O29" s="22"/>
      <c r="P29" s="22"/>
      <c r="Q29" s="22"/>
      <c r="R29" s="22"/>
      <c r="S29" s="22"/>
      <c r="T29" s="22"/>
      <c r="U29" s="22"/>
      <c r="V29" s="22"/>
      <c r="W29" s="23"/>
    </row>
    <row r="30" spans="2:23" ht="21">
      <c r="B30" s="337"/>
      <c r="C30" s="20" t="s">
        <v>31</v>
      </c>
      <c r="D30" s="18">
        <f>Küsimustik!F42</f>
        <v>3</v>
      </c>
      <c r="E30" s="19">
        <f>Küsimustik!I42</f>
        <v>4</v>
      </c>
      <c r="F30" s="22"/>
      <c r="G30" s="22"/>
      <c r="H30" s="22"/>
      <c r="I30" s="22"/>
      <c r="J30" s="22"/>
      <c r="K30" s="22"/>
      <c r="L30" s="22"/>
      <c r="M30" s="22"/>
      <c r="N30" s="22"/>
      <c r="O30" s="22"/>
      <c r="P30" s="22"/>
      <c r="Q30" s="22"/>
      <c r="R30" s="22"/>
      <c r="S30" s="22"/>
      <c r="T30" s="22"/>
      <c r="U30" s="22"/>
      <c r="V30" s="22"/>
      <c r="W30" s="23"/>
    </row>
    <row r="31" spans="2:23" ht="21">
      <c r="B31" s="337"/>
      <c r="C31" s="20" t="s">
        <v>32</v>
      </c>
      <c r="D31" s="18">
        <f>Küsimustik!F48</f>
        <v>3</v>
      </c>
      <c r="E31" s="19">
        <f>Küsimustik!I48</f>
        <v>5</v>
      </c>
      <c r="F31" s="22"/>
      <c r="G31" s="22"/>
      <c r="H31" s="22"/>
      <c r="I31" s="22"/>
      <c r="J31" s="22"/>
      <c r="K31" s="22"/>
      <c r="L31" s="22"/>
      <c r="M31" s="22"/>
      <c r="N31" s="22"/>
      <c r="O31" s="22"/>
      <c r="P31" s="22"/>
      <c r="Q31" s="22"/>
      <c r="R31" s="22"/>
      <c r="S31" s="22"/>
      <c r="T31" s="22"/>
      <c r="U31" s="22"/>
      <c r="V31" s="22"/>
      <c r="W31" s="23"/>
    </row>
    <row r="32" spans="2:23" ht="42">
      <c r="B32" s="337"/>
      <c r="C32" s="21" t="s">
        <v>33</v>
      </c>
      <c r="D32" s="18">
        <f>Küsimustik!F56</f>
        <v>2</v>
      </c>
      <c r="E32" s="19">
        <f>Küsimustik!I56</f>
        <v>3</v>
      </c>
      <c r="F32" s="22"/>
      <c r="G32" s="22"/>
      <c r="H32" s="22"/>
      <c r="I32" s="22"/>
      <c r="J32" s="22"/>
      <c r="K32" s="22"/>
      <c r="L32" s="22"/>
      <c r="M32" s="22"/>
      <c r="N32" s="22"/>
      <c r="O32" s="22"/>
      <c r="P32" s="22"/>
      <c r="Q32" s="22"/>
      <c r="R32" s="22"/>
      <c r="S32" s="22"/>
      <c r="T32" s="22"/>
      <c r="U32" s="22"/>
      <c r="V32" s="22"/>
      <c r="W32" s="23"/>
    </row>
    <row r="33" spans="2:23" ht="21">
      <c r="B33" s="337"/>
      <c r="C33" s="20" t="s">
        <v>34</v>
      </c>
      <c r="D33" s="18">
        <f>Küsimustik!F62</f>
        <v>5</v>
      </c>
      <c r="E33" s="19">
        <f>Küsimustik!I62</f>
        <v>5</v>
      </c>
      <c r="F33" s="22"/>
      <c r="G33" s="22"/>
      <c r="H33" s="22"/>
      <c r="I33" s="22"/>
      <c r="J33" s="22"/>
      <c r="K33" s="22"/>
      <c r="L33" s="22"/>
      <c r="M33" s="22"/>
      <c r="N33" s="22"/>
      <c r="O33" s="22"/>
      <c r="P33" s="22"/>
      <c r="Q33" s="22"/>
      <c r="R33" s="22"/>
      <c r="S33" s="22"/>
      <c r="T33" s="22"/>
      <c r="U33" s="22"/>
      <c r="V33" s="22"/>
      <c r="W33" s="23"/>
    </row>
    <row r="34" spans="2:23" ht="21">
      <c r="B34" s="338"/>
      <c r="C34" s="27" t="s">
        <v>26</v>
      </c>
      <c r="D34" s="28">
        <f>AVERAGE(D28:D33)</f>
        <v>3.3333333333333335</v>
      </c>
      <c r="E34" s="29">
        <f>AVERAGE(E28:E33)</f>
        <v>4.5</v>
      </c>
      <c r="F34" s="22"/>
      <c r="G34" s="22"/>
      <c r="H34" s="22"/>
      <c r="I34" s="22"/>
      <c r="J34" s="22"/>
      <c r="K34" s="22"/>
      <c r="L34" s="22"/>
      <c r="M34" s="22"/>
      <c r="N34" s="22"/>
      <c r="O34" s="22"/>
      <c r="P34" s="22"/>
      <c r="Q34" s="22"/>
      <c r="R34" s="22"/>
      <c r="S34" s="22"/>
      <c r="T34" s="22"/>
      <c r="U34" s="22"/>
      <c r="V34" s="22"/>
      <c r="W34" s="23"/>
    </row>
    <row r="35" spans="2:23" ht="15.5">
      <c r="B35" s="30"/>
      <c r="C35" s="31"/>
      <c r="D35" s="31"/>
      <c r="E35" s="31"/>
      <c r="F35" s="22"/>
      <c r="G35" s="22"/>
      <c r="H35" s="22"/>
      <c r="I35" s="22"/>
      <c r="J35" s="22"/>
      <c r="K35" s="22"/>
      <c r="L35" s="22"/>
      <c r="M35" s="22"/>
      <c r="N35" s="22"/>
      <c r="O35" s="22"/>
      <c r="P35" s="22"/>
      <c r="Q35" s="22"/>
      <c r="R35" s="22"/>
      <c r="S35" s="22"/>
      <c r="T35" s="22"/>
      <c r="U35" s="22"/>
      <c r="V35" s="22"/>
      <c r="W35" s="23"/>
    </row>
    <row r="36" spans="2:23" ht="15.5">
      <c r="B36" s="30"/>
      <c r="C36" s="31"/>
      <c r="D36" s="31"/>
      <c r="E36" s="31"/>
      <c r="F36" s="22"/>
      <c r="G36" s="22"/>
      <c r="H36" s="22"/>
      <c r="I36" s="22"/>
      <c r="J36" s="22"/>
      <c r="K36" s="22"/>
      <c r="L36" s="22"/>
      <c r="M36" s="22"/>
      <c r="N36" s="22"/>
      <c r="O36" s="22"/>
      <c r="P36" s="22"/>
      <c r="Q36" s="22"/>
      <c r="R36" s="22"/>
      <c r="S36" s="22"/>
      <c r="T36" s="22"/>
      <c r="U36" s="22"/>
      <c r="V36" s="22"/>
      <c r="W36" s="23"/>
    </row>
    <row r="37" spans="2:23" ht="15.5">
      <c r="B37" s="30"/>
      <c r="C37" s="31"/>
      <c r="D37" s="31"/>
      <c r="E37" s="31"/>
      <c r="F37" s="22"/>
      <c r="G37" s="22"/>
      <c r="H37" s="22"/>
      <c r="I37" s="22"/>
      <c r="J37" s="22"/>
      <c r="K37" s="22"/>
      <c r="L37" s="22"/>
      <c r="M37" s="22"/>
      <c r="N37" s="22"/>
      <c r="O37" s="22"/>
      <c r="P37" s="22"/>
      <c r="Q37" s="22"/>
      <c r="R37" s="22"/>
      <c r="S37" s="22"/>
      <c r="T37" s="22"/>
      <c r="U37" s="22"/>
      <c r="V37" s="22"/>
      <c r="W37" s="23"/>
    </row>
    <row r="38" spans="2:23" ht="15.5">
      <c r="B38" s="30"/>
      <c r="C38" s="32"/>
      <c r="D38" s="32"/>
      <c r="E38" s="32"/>
      <c r="F38" s="22"/>
      <c r="G38" s="22"/>
      <c r="H38" s="22"/>
      <c r="I38" s="22"/>
      <c r="J38" s="22"/>
      <c r="K38" s="22"/>
      <c r="L38" s="22"/>
      <c r="M38" s="22"/>
      <c r="N38" s="22"/>
      <c r="O38" s="22"/>
      <c r="P38" s="22"/>
      <c r="Q38" s="22"/>
      <c r="R38" s="22"/>
      <c r="S38" s="22"/>
      <c r="T38" s="22"/>
      <c r="U38" s="22"/>
      <c r="V38" s="22"/>
      <c r="W38" s="23"/>
    </row>
    <row r="39" spans="2:23" ht="15.5">
      <c r="B39" s="30"/>
      <c r="C39" s="33"/>
      <c r="D39" s="31"/>
      <c r="E39" s="31"/>
      <c r="F39" s="22"/>
      <c r="G39" s="22"/>
      <c r="H39" s="22"/>
      <c r="I39" s="22"/>
      <c r="J39" s="22"/>
      <c r="K39" s="22"/>
      <c r="L39" s="22"/>
      <c r="M39" s="22"/>
      <c r="N39" s="22"/>
      <c r="O39" s="22"/>
      <c r="P39" s="22"/>
      <c r="Q39" s="22"/>
      <c r="R39" s="22"/>
      <c r="S39" s="22"/>
      <c r="T39" s="22"/>
      <c r="U39" s="22"/>
      <c r="V39" s="22"/>
      <c r="W39" s="23"/>
    </row>
    <row r="40" spans="2:23" ht="15.5">
      <c r="B40" s="30"/>
      <c r="C40" s="33"/>
      <c r="D40" s="31"/>
      <c r="E40" s="31"/>
      <c r="F40" s="22"/>
      <c r="G40" s="22"/>
      <c r="H40" s="22"/>
      <c r="I40" s="22"/>
      <c r="J40" s="22"/>
      <c r="K40" s="22"/>
      <c r="L40" s="22"/>
      <c r="M40" s="22"/>
      <c r="N40" s="22"/>
      <c r="O40" s="22"/>
      <c r="P40" s="22"/>
      <c r="Q40" s="22"/>
      <c r="R40" s="22"/>
      <c r="S40" s="22"/>
      <c r="T40" s="22"/>
      <c r="U40" s="22"/>
      <c r="V40" s="22"/>
      <c r="W40" s="23"/>
    </row>
    <row r="41" spans="2:23" ht="15.5">
      <c r="B41" s="30"/>
      <c r="C41" s="33"/>
      <c r="D41" s="31"/>
      <c r="E41" s="31"/>
      <c r="F41" s="22"/>
      <c r="G41" s="22"/>
      <c r="H41" s="22"/>
      <c r="I41" s="22"/>
      <c r="J41" s="22"/>
      <c r="K41" s="22"/>
      <c r="L41" s="22"/>
      <c r="M41" s="22"/>
      <c r="N41" s="22"/>
      <c r="O41" s="22"/>
      <c r="P41" s="22"/>
      <c r="Q41" s="22"/>
      <c r="R41" s="22"/>
      <c r="S41" s="22"/>
      <c r="T41" s="22"/>
      <c r="U41" s="22"/>
      <c r="V41" s="22"/>
      <c r="W41" s="23"/>
    </row>
    <row r="42" spans="2:23" ht="15.5">
      <c r="B42" s="30"/>
      <c r="C42" s="33"/>
      <c r="D42" s="31"/>
      <c r="E42" s="31"/>
      <c r="F42" s="22"/>
      <c r="G42" s="22"/>
      <c r="H42" s="22"/>
      <c r="I42" s="22"/>
      <c r="J42" s="22"/>
      <c r="K42" s="22"/>
      <c r="L42" s="22"/>
      <c r="M42" s="22"/>
      <c r="N42" s="22"/>
      <c r="O42" s="22"/>
      <c r="P42" s="22"/>
      <c r="Q42" s="22"/>
      <c r="R42" s="22"/>
      <c r="S42" s="22"/>
      <c r="T42" s="22"/>
      <c r="U42" s="22"/>
      <c r="V42" s="22"/>
      <c r="W42" s="23"/>
    </row>
    <row r="43" spans="2:23" ht="15.5">
      <c r="B43" s="30"/>
      <c r="C43" s="31"/>
      <c r="D43" s="31"/>
      <c r="E43" s="31"/>
      <c r="F43" s="22"/>
      <c r="G43" s="22"/>
      <c r="H43" s="22"/>
      <c r="I43" s="22"/>
      <c r="J43" s="22"/>
      <c r="K43" s="22"/>
      <c r="L43" s="22"/>
      <c r="M43" s="22"/>
      <c r="N43" s="22"/>
      <c r="O43" s="22"/>
      <c r="P43" s="22"/>
      <c r="Q43" s="22"/>
      <c r="R43" s="22"/>
      <c r="S43" s="22"/>
      <c r="T43" s="22"/>
      <c r="U43" s="22"/>
      <c r="V43" s="22"/>
      <c r="W43" s="23"/>
    </row>
    <row r="44" spans="2:23" ht="15.5">
      <c r="B44" s="30"/>
      <c r="C44" s="31"/>
      <c r="D44" s="31"/>
      <c r="E44" s="31"/>
      <c r="F44" s="22"/>
      <c r="G44" s="22"/>
      <c r="H44" s="22"/>
      <c r="I44" s="22"/>
      <c r="J44" s="22"/>
      <c r="K44" s="22"/>
      <c r="L44" s="22"/>
      <c r="M44" s="22"/>
      <c r="N44" s="22"/>
      <c r="O44" s="22"/>
      <c r="P44" s="22"/>
      <c r="Q44" s="22"/>
      <c r="R44" s="22"/>
      <c r="S44" s="22"/>
      <c r="T44" s="22"/>
      <c r="U44" s="22"/>
      <c r="V44" s="22"/>
      <c r="W44" s="23"/>
    </row>
    <row r="45" spans="2:23">
      <c r="B45" s="30"/>
      <c r="C45" s="22"/>
      <c r="D45" s="22"/>
      <c r="E45" s="22"/>
      <c r="F45" s="22"/>
      <c r="G45" s="22"/>
      <c r="H45" s="22"/>
      <c r="I45" s="22"/>
      <c r="J45" s="22"/>
      <c r="K45" s="22"/>
      <c r="L45" s="22"/>
      <c r="M45" s="22"/>
      <c r="N45" s="22"/>
      <c r="O45" s="22"/>
      <c r="P45" s="22"/>
      <c r="Q45" s="22"/>
      <c r="R45" s="22"/>
      <c r="S45" s="22"/>
      <c r="T45" s="22"/>
      <c r="U45" s="22"/>
      <c r="V45" s="22"/>
      <c r="W45" s="23"/>
    </row>
    <row r="46" spans="2:23">
      <c r="B46" s="30"/>
      <c r="C46" s="22"/>
      <c r="D46" s="22"/>
      <c r="E46" s="22"/>
      <c r="F46" s="22"/>
      <c r="G46" s="22"/>
      <c r="H46" s="22"/>
      <c r="I46" s="22"/>
      <c r="J46" s="22"/>
      <c r="K46" s="22"/>
      <c r="L46" s="22"/>
      <c r="M46" s="22"/>
      <c r="N46" s="22"/>
      <c r="O46" s="22"/>
      <c r="P46" s="22"/>
      <c r="Q46" s="22"/>
      <c r="R46" s="22"/>
      <c r="S46" s="22"/>
      <c r="T46" s="22"/>
      <c r="U46" s="22"/>
      <c r="V46" s="22"/>
      <c r="W46" s="23"/>
    </row>
    <row r="47" spans="2:23">
      <c r="B47" s="30"/>
      <c r="C47" s="22"/>
      <c r="D47" s="22"/>
      <c r="E47" s="22"/>
      <c r="F47" s="22"/>
      <c r="G47" s="22"/>
      <c r="H47" s="22"/>
      <c r="I47" s="22"/>
      <c r="J47" s="22"/>
      <c r="K47" s="22"/>
      <c r="L47" s="22"/>
      <c r="M47" s="22"/>
      <c r="N47" s="22"/>
      <c r="O47" s="22"/>
      <c r="P47" s="22"/>
      <c r="Q47" s="22"/>
      <c r="R47" s="22"/>
      <c r="S47" s="22"/>
      <c r="T47" s="22"/>
      <c r="U47" s="22"/>
      <c r="V47" s="22"/>
      <c r="W47" s="23"/>
    </row>
    <row r="48" spans="2:23">
      <c r="B48" s="30"/>
      <c r="C48" s="22"/>
      <c r="D48" s="22"/>
      <c r="E48" s="22"/>
      <c r="F48" s="22"/>
      <c r="G48" s="22"/>
      <c r="H48" s="22"/>
      <c r="I48" s="22"/>
      <c r="J48" s="22"/>
      <c r="K48" s="22"/>
      <c r="L48" s="22"/>
      <c r="M48" s="22"/>
      <c r="N48" s="22"/>
      <c r="O48" s="22"/>
      <c r="P48" s="22"/>
      <c r="Q48" s="22"/>
      <c r="R48" s="22"/>
      <c r="S48" s="22"/>
      <c r="T48" s="22"/>
      <c r="U48" s="22"/>
      <c r="V48" s="22"/>
      <c r="W48" s="23"/>
    </row>
    <row r="49" spans="2:23">
      <c r="B49" s="30"/>
      <c r="C49" s="22"/>
      <c r="D49" s="22"/>
      <c r="E49" s="22"/>
      <c r="F49" s="22"/>
      <c r="G49" s="22"/>
      <c r="H49" s="22"/>
      <c r="I49" s="22"/>
      <c r="J49" s="22"/>
      <c r="K49" s="22"/>
      <c r="L49" s="22"/>
      <c r="M49" s="22"/>
      <c r="N49" s="22"/>
      <c r="O49" s="22"/>
      <c r="P49" s="22"/>
      <c r="Q49" s="22"/>
      <c r="R49" s="22"/>
      <c r="S49" s="22"/>
      <c r="T49" s="22"/>
      <c r="U49" s="22"/>
      <c r="V49" s="22"/>
      <c r="W49" s="23"/>
    </row>
    <row r="50" spans="2:23">
      <c r="B50" s="30"/>
      <c r="C50" s="22"/>
      <c r="D50" s="22"/>
      <c r="E50" s="22"/>
      <c r="F50" s="22"/>
      <c r="G50" s="22"/>
      <c r="H50" s="22"/>
      <c r="I50" s="22"/>
      <c r="J50" s="22"/>
      <c r="K50" s="22"/>
      <c r="L50" s="22"/>
      <c r="M50" s="22"/>
      <c r="N50" s="22"/>
      <c r="O50" s="22"/>
      <c r="P50" s="22"/>
      <c r="Q50" s="22"/>
      <c r="R50" s="22"/>
      <c r="S50" s="22"/>
      <c r="T50" s="22"/>
      <c r="U50" s="22"/>
      <c r="V50" s="22"/>
      <c r="W50" s="23"/>
    </row>
    <row r="51" spans="2:23">
      <c r="B51" s="30"/>
      <c r="C51" s="22"/>
      <c r="D51" s="22"/>
      <c r="E51" s="22"/>
      <c r="F51" s="22"/>
      <c r="G51" s="22"/>
      <c r="H51" s="22"/>
      <c r="I51" s="22"/>
      <c r="J51" s="22"/>
      <c r="K51" s="22"/>
      <c r="L51" s="22"/>
      <c r="M51" s="22"/>
      <c r="N51" s="22"/>
      <c r="O51" s="22"/>
      <c r="P51" s="22"/>
      <c r="Q51" s="22"/>
      <c r="R51" s="22"/>
      <c r="S51" s="22"/>
      <c r="T51" s="22"/>
      <c r="U51" s="22"/>
      <c r="V51" s="22"/>
      <c r="W51" s="23"/>
    </row>
    <row r="52" spans="2:23">
      <c r="B52" s="30"/>
      <c r="C52" s="22"/>
      <c r="D52" s="22"/>
      <c r="E52" s="22"/>
      <c r="F52" s="22"/>
      <c r="G52" s="22"/>
      <c r="H52" s="22"/>
      <c r="I52" s="22"/>
      <c r="J52" s="22"/>
      <c r="K52" s="22"/>
      <c r="L52" s="22"/>
      <c r="M52" s="22"/>
      <c r="N52" s="22"/>
      <c r="O52" s="22"/>
      <c r="P52" s="22"/>
      <c r="Q52" s="22"/>
      <c r="R52" s="22"/>
      <c r="S52" s="22"/>
      <c r="T52" s="22"/>
      <c r="U52" s="22"/>
      <c r="V52" s="22"/>
      <c r="W52" s="23"/>
    </row>
    <row r="53" spans="2:23">
      <c r="B53" s="30"/>
      <c r="C53" s="22"/>
      <c r="D53" s="22"/>
      <c r="E53" s="22"/>
      <c r="F53" s="22"/>
      <c r="G53" s="22"/>
      <c r="H53" s="22"/>
      <c r="I53" s="22"/>
      <c r="J53" s="22"/>
      <c r="K53" s="22"/>
      <c r="L53" s="22"/>
      <c r="M53" s="22"/>
      <c r="N53" s="22"/>
      <c r="O53" s="22"/>
      <c r="P53" s="22"/>
      <c r="Q53" s="22"/>
      <c r="R53" s="22"/>
      <c r="S53" s="22"/>
      <c r="T53" s="22"/>
      <c r="U53" s="22"/>
      <c r="V53" s="22"/>
      <c r="W53" s="23"/>
    </row>
    <row r="54" spans="2:23">
      <c r="B54" s="30"/>
      <c r="C54" s="22"/>
      <c r="D54" s="22"/>
      <c r="E54" s="22"/>
      <c r="F54" s="22"/>
      <c r="G54" s="22"/>
      <c r="H54" s="22"/>
      <c r="I54" s="22"/>
      <c r="J54" s="22"/>
      <c r="K54" s="22"/>
      <c r="L54" s="22"/>
      <c r="M54" s="22"/>
      <c r="N54" s="22"/>
      <c r="O54" s="22"/>
      <c r="P54" s="22"/>
      <c r="Q54" s="22"/>
      <c r="R54" s="22"/>
      <c r="S54" s="22"/>
      <c r="T54" s="22"/>
      <c r="U54" s="22"/>
      <c r="V54" s="22"/>
      <c r="W54" s="23"/>
    </row>
    <row r="55" spans="2:23">
      <c r="B55" s="30"/>
      <c r="C55" s="22"/>
      <c r="D55" s="22"/>
      <c r="E55" s="22"/>
      <c r="F55" s="22"/>
      <c r="G55" s="22"/>
      <c r="H55" s="22"/>
      <c r="I55" s="22"/>
      <c r="J55" s="22"/>
      <c r="K55" s="22"/>
      <c r="L55" s="22"/>
      <c r="M55" s="22"/>
      <c r="N55" s="22"/>
      <c r="O55" s="22"/>
      <c r="P55" s="22"/>
      <c r="Q55" s="22"/>
      <c r="R55" s="22"/>
      <c r="S55" s="22"/>
      <c r="T55" s="22"/>
      <c r="U55" s="22"/>
      <c r="V55" s="22"/>
      <c r="W55" s="23"/>
    </row>
    <row r="56" spans="2:23">
      <c r="B56" s="30"/>
      <c r="C56" s="22"/>
      <c r="D56" s="22"/>
      <c r="E56" s="22"/>
      <c r="F56" s="22"/>
      <c r="G56" s="22"/>
      <c r="H56" s="22"/>
      <c r="I56" s="22"/>
      <c r="J56" s="22"/>
      <c r="K56" s="22"/>
      <c r="L56" s="22"/>
      <c r="M56" s="22"/>
      <c r="N56" s="22"/>
      <c r="O56" s="22"/>
      <c r="P56" s="22"/>
      <c r="Q56" s="22"/>
      <c r="R56" s="22"/>
      <c r="S56" s="22"/>
      <c r="T56" s="22"/>
      <c r="U56" s="22"/>
      <c r="V56" s="22"/>
      <c r="W56" s="23"/>
    </row>
    <row r="57" spans="2:23">
      <c r="B57" s="30"/>
      <c r="C57" s="22"/>
      <c r="D57" s="22"/>
      <c r="E57" s="22"/>
      <c r="F57" s="22"/>
      <c r="G57" s="22"/>
      <c r="H57" s="22"/>
      <c r="I57" s="22"/>
      <c r="J57" s="22"/>
      <c r="K57" s="22"/>
      <c r="L57" s="22"/>
      <c r="M57" s="22"/>
      <c r="N57" s="22"/>
      <c r="O57" s="22"/>
      <c r="P57" s="22"/>
      <c r="Q57" s="22"/>
      <c r="R57" s="22"/>
      <c r="S57" s="22"/>
      <c r="T57" s="22"/>
      <c r="U57" s="22"/>
      <c r="V57" s="22"/>
      <c r="W57" s="23"/>
    </row>
    <row r="58" spans="2:23">
      <c r="B58" s="30"/>
      <c r="C58" s="22"/>
      <c r="D58" s="22"/>
      <c r="E58" s="22"/>
      <c r="F58" s="22"/>
      <c r="G58" s="22"/>
      <c r="H58" s="22"/>
      <c r="I58" s="22"/>
      <c r="J58" s="22"/>
      <c r="K58" s="22"/>
      <c r="L58" s="22"/>
      <c r="M58" s="22"/>
      <c r="N58" s="22"/>
      <c r="O58" s="22"/>
      <c r="P58" s="22"/>
      <c r="Q58" s="22"/>
      <c r="R58" s="22"/>
      <c r="S58" s="22"/>
      <c r="T58" s="22"/>
      <c r="U58" s="22"/>
      <c r="V58" s="22"/>
      <c r="W58" s="23"/>
    </row>
    <row r="59" spans="2:23">
      <c r="B59" s="30"/>
      <c r="C59" s="22"/>
      <c r="D59" s="22"/>
      <c r="E59" s="22"/>
      <c r="F59" s="22"/>
      <c r="G59" s="22"/>
      <c r="H59" s="22"/>
      <c r="I59" s="22"/>
      <c r="J59" s="22"/>
      <c r="K59" s="22"/>
      <c r="L59" s="22"/>
      <c r="M59" s="22"/>
      <c r="N59" s="22"/>
      <c r="O59" s="22"/>
      <c r="P59" s="22"/>
      <c r="Q59" s="22"/>
      <c r="R59" s="22"/>
      <c r="S59" s="22"/>
      <c r="T59" s="22"/>
      <c r="U59" s="22"/>
      <c r="V59" s="22"/>
      <c r="W59" s="23"/>
    </row>
    <row r="60" spans="2:23">
      <c r="B60" s="30"/>
      <c r="C60" s="22"/>
      <c r="D60" s="22"/>
      <c r="E60" s="22"/>
      <c r="F60" s="22"/>
      <c r="G60" s="22"/>
      <c r="H60" s="22"/>
      <c r="I60" s="22"/>
      <c r="J60" s="22"/>
      <c r="K60" s="22"/>
      <c r="L60" s="22"/>
      <c r="M60" s="22"/>
      <c r="N60" s="22"/>
      <c r="O60" s="22"/>
      <c r="P60" s="22"/>
      <c r="Q60" s="22"/>
      <c r="R60" s="22"/>
      <c r="S60" s="22"/>
      <c r="T60" s="22"/>
      <c r="U60" s="22"/>
      <c r="V60" s="22"/>
      <c r="W60" s="23"/>
    </row>
    <row r="61" spans="2:23">
      <c r="B61" s="30"/>
      <c r="C61" s="22"/>
      <c r="D61" s="22"/>
      <c r="E61" s="22"/>
      <c r="F61" s="22"/>
      <c r="G61" s="22"/>
      <c r="H61" s="22"/>
      <c r="I61" s="22"/>
      <c r="J61" s="22"/>
      <c r="K61" s="22"/>
      <c r="L61" s="22"/>
      <c r="M61" s="22"/>
      <c r="N61" s="22"/>
      <c r="O61" s="22"/>
      <c r="P61" s="22"/>
      <c r="Q61" s="22"/>
      <c r="R61" s="22"/>
      <c r="S61" s="22"/>
      <c r="T61" s="22"/>
      <c r="U61" s="22"/>
      <c r="V61" s="22"/>
      <c r="W61" s="23"/>
    </row>
    <row r="62" spans="2:23">
      <c r="B62" s="30"/>
      <c r="C62" s="22"/>
      <c r="D62" s="22"/>
      <c r="E62" s="22"/>
      <c r="F62" s="22"/>
      <c r="G62" s="22"/>
      <c r="H62" s="22"/>
      <c r="I62" s="22"/>
      <c r="J62" s="22"/>
      <c r="K62" s="22"/>
      <c r="L62" s="22"/>
      <c r="M62" s="22"/>
      <c r="N62" s="22"/>
      <c r="O62" s="22"/>
      <c r="P62" s="22"/>
      <c r="Q62" s="22"/>
      <c r="R62" s="22"/>
      <c r="S62" s="22"/>
      <c r="T62" s="22"/>
      <c r="U62" s="22"/>
      <c r="V62" s="22"/>
      <c r="W62" s="23"/>
    </row>
    <row r="63" spans="2:23">
      <c r="B63" s="30"/>
      <c r="C63" s="22"/>
      <c r="D63" s="22"/>
      <c r="E63" s="22"/>
      <c r="F63" s="22"/>
      <c r="G63" s="22"/>
      <c r="H63" s="22"/>
      <c r="I63" s="22"/>
      <c r="J63" s="22"/>
      <c r="K63" s="22"/>
      <c r="L63" s="22"/>
      <c r="M63" s="22"/>
      <c r="N63" s="22"/>
      <c r="O63" s="22"/>
      <c r="P63" s="22"/>
      <c r="Q63" s="22"/>
      <c r="R63" s="22"/>
      <c r="S63" s="22"/>
      <c r="T63" s="22"/>
      <c r="U63" s="22"/>
      <c r="V63" s="22"/>
      <c r="W63" s="23"/>
    </row>
    <row r="64" spans="2:23">
      <c r="B64" s="30"/>
      <c r="C64" s="22"/>
      <c r="D64" s="22"/>
      <c r="E64" s="22"/>
      <c r="F64" s="22"/>
      <c r="G64" s="22"/>
      <c r="H64" s="22"/>
      <c r="I64" s="22"/>
      <c r="J64" s="22"/>
      <c r="K64" s="22"/>
      <c r="L64" s="22"/>
      <c r="M64" s="22"/>
      <c r="N64" s="22"/>
      <c r="O64" s="22"/>
      <c r="P64" s="22"/>
      <c r="Q64" s="22"/>
      <c r="R64" s="22"/>
      <c r="S64" s="22"/>
      <c r="T64" s="22"/>
      <c r="U64" s="22"/>
      <c r="V64" s="22"/>
      <c r="W64" s="23"/>
    </row>
    <row r="65" spans="2:23">
      <c r="B65" s="30"/>
      <c r="C65" s="22"/>
      <c r="D65" s="22"/>
      <c r="E65" s="22"/>
      <c r="F65" s="22"/>
      <c r="G65" s="22"/>
      <c r="H65" s="22"/>
      <c r="I65" s="22"/>
      <c r="J65" s="22"/>
      <c r="K65" s="22"/>
      <c r="L65" s="22"/>
      <c r="M65" s="22"/>
      <c r="N65" s="22"/>
      <c r="O65" s="22"/>
      <c r="P65" s="22"/>
      <c r="Q65" s="22"/>
      <c r="R65" s="22"/>
      <c r="S65" s="22"/>
      <c r="T65" s="22"/>
      <c r="U65" s="22"/>
      <c r="V65" s="22"/>
      <c r="W65" s="23"/>
    </row>
    <row r="66" spans="2:23">
      <c r="B66" s="30"/>
      <c r="C66" s="22"/>
      <c r="D66" s="22"/>
      <c r="E66" s="22"/>
      <c r="F66" s="22"/>
      <c r="G66" s="22"/>
      <c r="H66" s="22"/>
      <c r="I66" s="22"/>
      <c r="J66" s="22"/>
      <c r="K66" s="22"/>
      <c r="L66" s="22"/>
      <c r="M66" s="22"/>
      <c r="N66" s="22"/>
      <c r="O66" s="22"/>
      <c r="P66" s="22"/>
      <c r="Q66" s="22"/>
      <c r="R66" s="22"/>
      <c r="S66" s="22"/>
      <c r="T66" s="22"/>
      <c r="U66" s="22"/>
      <c r="V66" s="22"/>
      <c r="W66" s="23"/>
    </row>
    <row r="67" spans="2:23">
      <c r="B67" s="30"/>
      <c r="C67" s="22"/>
      <c r="D67" s="22"/>
      <c r="E67" s="22"/>
      <c r="F67" s="22"/>
      <c r="G67" s="22"/>
      <c r="H67" s="22"/>
      <c r="I67" s="22"/>
      <c r="J67" s="22"/>
      <c r="K67" s="22"/>
      <c r="L67" s="22"/>
      <c r="M67" s="22"/>
      <c r="N67" s="22"/>
      <c r="O67" s="22"/>
      <c r="P67" s="22"/>
      <c r="Q67" s="22"/>
      <c r="R67" s="22"/>
      <c r="S67" s="22"/>
      <c r="T67" s="22"/>
      <c r="U67" s="22"/>
      <c r="V67" s="22"/>
      <c r="W67" s="23"/>
    </row>
    <row r="68" spans="2:23">
      <c r="B68" s="30"/>
      <c r="C68" s="22"/>
      <c r="D68" s="22"/>
      <c r="E68" s="22"/>
      <c r="F68" s="22"/>
      <c r="G68" s="22"/>
      <c r="H68" s="22"/>
      <c r="I68" s="22"/>
      <c r="J68" s="22"/>
      <c r="K68" s="22"/>
      <c r="L68" s="22"/>
      <c r="M68" s="22"/>
      <c r="N68" s="22"/>
      <c r="O68" s="22"/>
      <c r="P68" s="22"/>
      <c r="Q68" s="22"/>
      <c r="R68" s="22"/>
      <c r="S68" s="22"/>
      <c r="T68" s="22"/>
      <c r="U68" s="22"/>
      <c r="V68" s="22"/>
      <c r="W68" s="23"/>
    </row>
    <row r="69" spans="2:23">
      <c r="B69" s="30"/>
      <c r="C69" s="22"/>
      <c r="D69" s="22"/>
      <c r="E69" s="22"/>
      <c r="F69" s="22"/>
      <c r="G69" s="22"/>
      <c r="H69" s="22"/>
      <c r="I69" s="22"/>
      <c r="J69" s="22"/>
      <c r="K69" s="22"/>
      <c r="L69" s="22"/>
      <c r="M69" s="22"/>
      <c r="N69" s="22"/>
      <c r="O69" s="22"/>
      <c r="P69" s="22"/>
      <c r="Q69" s="22"/>
      <c r="R69" s="22"/>
      <c r="S69" s="22"/>
      <c r="T69" s="22"/>
      <c r="U69" s="22"/>
      <c r="V69" s="22"/>
      <c r="W69" s="23"/>
    </row>
    <row r="70" spans="2:23">
      <c r="B70" s="30"/>
      <c r="C70" s="22"/>
      <c r="D70" s="22"/>
      <c r="E70" s="22"/>
      <c r="F70" s="22"/>
      <c r="G70" s="22"/>
      <c r="H70" s="22"/>
      <c r="I70" s="22"/>
      <c r="J70" s="22"/>
      <c r="K70" s="22"/>
      <c r="L70" s="22"/>
      <c r="M70" s="22"/>
      <c r="N70" s="22"/>
      <c r="O70" s="22"/>
      <c r="P70" s="22"/>
      <c r="Q70" s="22"/>
      <c r="R70" s="22"/>
      <c r="S70" s="22"/>
      <c r="T70" s="22"/>
      <c r="U70" s="22"/>
      <c r="V70" s="22"/>
      <c r="W70" s="23"/>
    </row>
    <row r="71" spans="2:23">
      <c r="B71" s="30"/>
      <c r="C71" s="22"/>
      <c r="D71" s="22"/>
      <c r="E71" s="22"/>
      <c r="F71" s="22"/>
      <c r="G71" s="22"/>
      <c r="H71" s="22"/>
      <c r="I71" s="22"/>
      <c r="J71" s="22"/>
      <c r="K71" s="22"/>
      <c r="L71" s="22"/>
      <c r="M71" s="22"/>
      <c r="N71" s="22"/>
      <c r="O71" s="22"/>
      <c r="P71" s="22"/>
      <c r="Q71" s="22"/>
      <c r="R71" s="22"/>
      <c r="S71" s="22"/>
      <c r="T71" s="22"/>
      <c r="U71" s="22"/>
      <c r="V71" s="22"/>
      <c r="W71" s="23"/>
    </row>
    <row r="72" spans="2:23">
      <c r="B72" s="30"/>
      <c r="C72" s="22"/>
      <c r="D72" s="22"/>
      <c r="E72" s="22"/>
      <c r="F72" s="22"/>
      <c r="G72" s="22"/>
      <c r="H72" s="22"/>
      <c r="I72" s="22"/>
      <c r="J72" s="22"/>
      <c r="K72" s="22"/>
      <c r="L72" s="22"/>
      <c r="M72" s="22"/>
      <c r="N72" s="22"/>
      <c r="O72" s="22"/>
      <c r="P72" s="22"/>
      <c r="Q72" s="22"/>
      <c r="R72" s="22"/>
      <c r="S72" s="22"/>
      <c r="T72" s="22"/>
      <c r="U72" s="22"/>
      <c r="V72" s="22"/>
      <c r="W72" s="23"/>
    </row>
    <row r="73" spans="2:23">
      <c r="B73" s="30"/>
      <c r="C73" s="22"/>
      <c r="D73" s="22"/>
      <c r="E73" s="22"/>
      <c r="F73" s="22"/>
      <c r="G73" s="22"/>
      <c r="H73" s="22"/>
      <c r="I73" s="22"/>
      <c r="J73" s="22"/>
      <c r="K73" s="22"/>
      <c r="L73" s="22"/>
      <c r="M73" s="22"/>
      <c r="N73" s="22"/>
      <c r="O73" s="22"/>
      <c r="P73" s="22"/>
      <c r="Q73" s="22"/>
      <c r="R73" s="22"/>
      <c r="S73" s="22"/>
      <c r="T73" s="22"/>
      <c r="U73" s="22"/>
      <c r="V73" s="22"/>
      <c r="W73" s="23"/>
    </row>
    <row r="74" spans="2:23">
      <c r="B74" s="30"/>
      <c r="C74" s="22"/>
      <c r="D74" s="22"/>
      <c r="E74" s="22"/>
      <c r="F74" s="22"/>
      <c r="G74" s="22"/>
      <c r="H74" s="22"/>
      <c r="I74" s="22"/>
      <c r="J74" s="22"/>
      <c r="K74" s="22"/>
      <c r="L74" s="22"/>
      <c r="M74" s="22"/>
      <c r="N74" s="22"/>
      <c r="O74" s="22"/>
      <c r="P74" s="22"/>
      <c r="Q74" s="22"/>
      <c r="R74" s="22"/>
      <c r="S74" s="22"/>
      <c r="T74" s="22"/>
      <c r="U74" s="22"/>
      <c r="V74" s="22"/>
      <c r="W74" s="23"/>
    </row>
    <row r="75" spans="2:23">
      <c r="B75" s="30"/>
      <c r="C75" s="22"/>
      <c r="D75" s="22"/>
      <c r="E75" s="22"/>
      <c r="F75" s="22"/>
      <c r="G75" s="22"/>
      <c r="H75" s="22"/>
      <c r="I75" s="22"/>
      <c r="J75" s="22"/>
      <c r="K75" s="22"/>
      <c r="L75" s="22"/>
      <c r="M75" s="22"/>
      <c r="N75" s="22"/>
      <c r="O75" s="22"/>
      <c r="P75" s="22"/>
      <c r="Q75" s="22"/>
      <c r="R75" s="22"/>
      <c r="S75" s="22"/>
      <c r="T75" s="22"/>
      <c r="U75" s="22"/>
      <c r="V75" s="22"/>
      <c r="W75" s="23"/>
    </row>
    <row r="76" spans="2:23">
      <c r="B76" s="30"/>
      <c r="C76" s="22"/>
      <c r="D76" s="22"/>
      <c r="E76" s="22"/>
      <c r="F76" s="22"/>
      <c r="G76" s="22"/>
      <c r="H76" s="22"/>
      <c r="I76" s="22"/>
      <c r="J76" s="22"/>
      <c r="K76" s="22"/>
      <c r="L76" s="22"/>
      <c r="M76" s="22"/>
      <c r="N76" s="22"/>
      <c r="O76" s="22"/>
      <c r="P76" s="22"/>
      <c r="Q76" s="22"/>
      <c r="R76" s="22"/>
      <c r="S76" s="22"/>
      <c r="T76" s="22"/>
      <c r="U76" s="22"/>
      <c r="V76" s="22"/>
      <c r="W76" s="23"/>
    </row>
    <row r="77" spans="2:23">
      <c r="B77" s="30"/>
      <c r="C77" s="22"/>
      <c r="D77" s="22"/>
      <c r="E77" s="22"/>
      <c r="F77" s="22"/>
      <c r="G77" s="22"/>
      <c r="H77" s="22"/>
      <c r="I77" s="22"/>
      <c r="J77" s="22"/>
      <c r="K77" s="22"/>
      <c r="L77" s="22"/>
      <c r="M77" s="22"/>
      <c r="N77" s="22"/>
      <c r="O77" s="22"/>
      <c r="P77" s="22"/>
      <c r="Q77" s="22"/>
      <c r="R77" s="22"/>
      <c r="S77" s="22"/>
      <c r="T77" s="22"/>
      <c r="U77" s="22"/>
      <c r="V77" s="22"/>
      <c r="W77" s="23"/>
    </row>
    <row r="78" spans="2:23">
      <c r="B78" s="30"/>
      <c r="C78" s="22"/>
      <c r="D78" s="22"/>
      <c r="E78" s="22"/>
      <c r="F78" s="22"/>
      <c r="G78" s="22"/>
      <c r="H78" s="22"/>
      <c r="I78" s="22"/>
      <c r="J78" s="22"/>
      <c r="K78" s="22"/>
      <c r="L78" s="22"/>
      <c r="M78" s="22"/>
      <c r="N78" s="22"/>
      <c r="O78" s="22"/>
      <c r="P78" s="22"/>
      <c r="Q78" s="22"/>
      <c r="R78" s="22"/>
      <c r="S78" s="22"/>
      <c r="T78" s="22"/>
      <c r="U78" s="22"/>
      <c r="V78" s="22"/>
      <c r="W78" s="23"/>
    </row>
    <row r="79" spans="2:23">
      <c r="B79" s="30"/>
      <c r="C79" s="22"/>
      <c r="D79" s="22"/>
      <c r="E79" s="22"/>
      <c r="F79" s="22"/>
      <c r="G79" s="22"/>
      <c r="H79" s="22"/>
      <c r="I79" s="22"/>
      <c r="J79" s="22"/>
      <c r="K79" s="22"/>
      <c r="L79" s="22"/>
      <c r="M79" s="22"/>
      <c r="N79" s="22"/>
      <c r="O79" s="22"/>
      <c r="P79" s="22"/>
      <c r="Q79" s="22"/>
      <c r="R79" s="22"/>
      <c r="S79" s="22"/>
      <c r="T79" s="22"/>
      <c r="U79" s="22"/>
      <c r="V79" s="22"/>
      <c r="W79" s="23"/>
    </row>
    <row r="80" spans="2:23">
      <c r="B80" s="30"/>
      <c r="C80" s="22"/>
      <c r="D80" s="22"/>
      <c r="E80" s="22"/>
      <c r="F80" s="22"/>
      <c r="G80" s="22"/>
      <c r="H80" s="22"/>
      <c r="I80" s="22"/>
      <c r="J80" s="22"/>
      <c r="K80" s="22"/>
      <c r="L80" s="22"/>
      <c r="M80" s="22"/>
      <c r="N80" s="22"/>
      <c r="O80" s="22"/>
      <c r="P80" s="22"/>
      <c r="Q80" s="22"/>
      <c r="R80" s="22"/>
      <c r="S80" s="22"/>
      <c r="T80" s="22"/>
      <c r="U80" s="22"/>
      <c r="V80" s="22"/>
      <c r="W80" s="23"/>
    </row>
    <row r="81" spans="2:23">
      <c r="B81" s="30"/>
      <c r="C81" s="22"/>
      <c r="D81" s="22"/>
      <c r="E81" s="22"/>
      <c r="F81" s="22"/>
      <c r="G81" s="22"/>
      <c r="H81" s="22"/>
      <c r="I81" s="22"/>
      <c r="J81" s="22"/>
      <c r="K81" s="22"/>
      <c r="L81" s="22"/>
      <c r="M81" s="22"/>
      <c r="N81" s="22"/>
      <c r="O81" s="22"/>
      <c r="P81" s="22"/>
      <c r="Q81" s="22"/>
      <c r="R81" s="22"/>
      <c r="S81" s="22"/>
      <c r="T81" s="22"/>
      <c r="U81" s="22"/>
      <c r="V81" s="22"/>
      <c r="W81" s="23"/>
    </row>
    <row r="82" spans="2:23">
      <c r="B82" s="30"/>
      <c r="C82" s="22"/>
      <c r="D82" s="22"/>
      <c r="E82" s="22"/>
      <c r="F82" s="22"/>
      <c r="G82" s="22"/>
      <c r="H82" s="22"/>
      <c r="I82" s="22"/>
      <c r="J82" s="22"/>
      <c r="K82" s="22"/>
      <c r="L82" s="22"/>
      <c r="M82" s="22"/>
      <c r="N82" s="22"/>
      <c r="O82" s="22"/>
      <c r="P82" s="22"/>
      <c r="Q82" s="22"/>
      <c r="R82" s="22"/>
      <c r="S82" s="22"/>
      <c r="T82" s="22"/>
      <c r="U82" s="22"/>
      <c r="V82" s="22"/>
      <c r="W82" s="23"/>
    </row>
    <row r="83" spans="2:23">
      <c r="B83" s="30"/>
      <c r="C83" s="22"/>
      <c r="D83" s="22"/>
      <c r="E83" s="22"/>
      <c r="F83" s="22"/>
      <c r="G83" s="22"/>
      <c r="H83" s="22"/>
      <c r="I83" s="22"/>
      <c r="J83" s="22"/>
      <c r="K83" s="22"/>
      <c r="L83" s="22"/>
      <c r="M83" s="22"/>
      <c r="N83" s="22"/>
      <c r="O83" s="22"/>
      <c r="P83" s="22"/>
      <c r="Q83" s="22"/>
      <c r="R83" s="22"/>
      <c r="S83" s="22"/>
      <c r="T83" s="22"/>
      <c r="U83" s="22"/>
      <c r="V83" s="22"/>
      <c r="W83" s="23"/>
    </row>
    <row r="84" spans="2:23">
      <c r="B84" s="30"/>
      <c r="C84" s="22"/>
      <c r="D84" s="22"/>
      <c r="E84" s="22"/>
      <c r="F84" s="22"/>
      <c r="G84" s="22"/>
      <c r="H84" s="22"/>
      <c r="I84" s="22"/>
      <c r="J84" s="22"/>
      <c r="K84" s="22"/>
      <c r="L84" s="22"/>
      <c r="M84" s="22"/>
      <c r="N84" s="22"/>
      <c r="O84" s="22"/>
      <c r="P84" s="22"/>
      <c r="Q84" s="22"/>
      <c r="R84" s="22"/>
      <c r="S84" s="22"/>
      <c r="T84" s="22"/>
      <c r="U84" s="22"/>
      <c r="V84" s="22"/>
      <c r="W84" s="23"/>
    </row>
    <row r="85" spans="2:23">
      <c r="B85" s="30"/>
      <c r="C85" s="22"/>
      <c r="D85" s="22"/>
      <c r="E85" s="22"/>
      <c r="F85" s="22"/>
      <c r="G85" s="22"/>
      <c r="H85" s="22"/>
      <c r="I85" s="22"/>
      <c r="J85" s="22"/>
      <c r="K85" s="22"/>
      <c r="L85" s="22"/>
      <c r="M85" s="22"/>
      <c r="N85" s="22"/>
      <c r="O85" s="22"/>
      <c r="P85" s="22"/>
      <c r="Q85" s="22"/>
      <c r="R85" s="22"/>
      <c r="S85" s="22"/>
      <c r="T85" s="22"/>
      <c r="U85" s="22"/>
      <c r="V85" s="22"/>
      <c r="W85" s="23"/>
    </row>
    <row r="86" spans="2:23">
      <c r="B86" s="30"/>
      <c r="C86" s="22"/>
      <c r="D86" s="22"/>
      <c r="E86" s="22"/>
      <c r="F86" s="22"/>
      <c r="G86" s="22"/>
      <c r="H86" s="22"/>
      <c r="I86" s="22"/>
      <c r="J86" s="22"/>
      <c r="K86" s="22"/>
      <c r="L86" s="22"/>
      <c r="M86" s="22"/>
      <c r="N86" s="22"/>
      <c r="O86" s="22"/>
      <c r="P86" s="22"/>
      <c r="Q86" s="22"/>
      <c r="R86" s="22"/>
      <c r="S86" s="22"/>
      <c r="T86" s="22"/>
      <c r="U86" s="22"/>
      <c r="V86" s="22"/>
      <c r="W86" s="23"/>
    </row>
    <row r="87" spans="2:23">
      <c r="B87" s="30"/>
      <c r="C87" s="22"/>
      <c r="D87" s="22"/>
      <c r="E87" s="22"/>
      <c r="F87" s="22"/>
      <c r="G87" s="22"/>
      <c r="H87" s="22"/>
      <c r="I87" s="22"/>
      <c r="J87" s="22"/>
      <c r="K87" s="22"/>
      <c r="L87" s="22"/>
      <c r="M87" s="22"/>
      <c r="N87" s="22"/>
      <c r="O87" s="22"/>
      <c r="P87" s="22"/>
      <c r="Q87" s="22"/>
      <c r="R87" s="22"/>
      <c r="S87" s="22"/>
      <c r="T87" s="22"/>
      <c r="U87" s="22"/>
      <c r="V87" s="22"/>
      <c r="W87" s="23"/>
    </row>
    <row r="88" spans="2:23">
      <c r="B88" s="30"/>
      <c r="C88" s="22"/>
      <c r="D88" s="22"/>
      <c r="E88" s="22"/>
      <c r="F88" s="22"/>
      <c r="G88" s="22"/>
      <c r="H88" s="22"/>
      <c r="I88" s="22"/>
      <c r="J88" s="22"/>
      <c r="K88" s="22"/>
      <c r="L88" s="22"/>
      <c r="M88" s="22"/>
      <c r="N88" s="22"/>
      <c r="O88" s="22"/>
      <c r="P88" s="22"/>
      <c r="Q88" s="22"/>
      <c r="R88" s="22"/>
      <c r="S88" s="22"/>
      <c r="T88" s="22"/>
      <c r="U88" s="22"/>
      <c r="V88" s="22"/>
      <c r="W88" s="23"/>
    </row>
    <row r="89" spans="2:23">
      <c r="B89" s="30"/>
      <c r="C89" s="22"/>
      <c r="D89" s="22"/>
      <c r="E89" s="22"/>
      <c r="F89" s="22"/>
      <c r="G89" s="22"/>
      <c r="H89" s="22"/>
      <c r="I89" s="22"/>
      <c r="J89" s="22"/>
      <c r="K89" s="22"/>
      <c r="L89" s="22"/>
      <c r="M89" s="22"/>
      <c r="N89" s="22"/>
      <c r="O89" s="22"/>
      <c r="P89" s="22"/>
      <c r="Q89" s="22"/>
      <c r="R89" s="22"/>
      <c r="S89" s="22"/>
      <c r="T89" s="22"/>
      <c r="U89" s="22"/>
      <c r="V89" s="22"/>
      <c r="W89" s="23"/>
    </row>
    <row r="90" spans="2:23">
      <c r="B90" s="30"/>
      <c r="C90" s="22"/>
      <c r="D90" s="22"/>
      <c r="E90" s="22"/>
      <c r="F90" s="22"/>
      <c r="G90" s="22"/>
      <c r="H90" s="22"/>
      <c r="I90" s="22"/>
      <c r="J90" s="22"/>
      <c r="K90" s="22"/>
      <c r="L90" s="22"/>
      <c r="M90" s="22"/>
      <c r="N90" s="22"/>
      <c r="O90" s="22"/>
      <c r="P90" s="22"/>
      <c r="Q90" s="22"/>
      <c r="R90" s="22"/>
      <c r="S90" s="22"/>
      <c r="T90" s="22"/>
      <c r="U90" s="22"/>
      <c r="V90" s="22"/>
      <c r="W90" s="23"/>
    </row>
    <row r="91" spans="2:23">
      <c r="B91" s="30"/>
      <c r="C91" s="22"/>
      <c r="D91" s="22"/>
      <c r="E91" s="22"/>
      <c r="F91" s="22"/>
      <c r="G91" s="22"/>
      <c r="H91" s="22"/>
      <c r="I91" s="22"/>
      <c r="J91" s="22"/>
      <c r="K91" s="22"/>
      <c r="L91" s="22"/>
      <c r="M91" s="22"/>
      <c r="N91" s="22"/>
      <c r="O91" s="22"/>
      <c r="P91" s="22"/>
      <c r="Q91" s="22"/>
      <c r="R91" s="22"/>
      <c r="S91" s="22"/>
      <c r="T91" s="22"/>
      <c r="U91" s="22"/>
      <c r="V91" s="22"/>
      <c r="W91" s="23"/>
    </row>
    <row r="92" spans="2:23">
      <c r="B92" s="30"/>
      <c r="C92" s="22"/>
      <c r="D92" s="22"/>
      <c r="E92" s="22"/>
      <c r="F92" s="22"/>
      <c r="G92" s="22"/>
      <c r="H92" s="22"/>
      <c r="I92" s="22"/>
      <c r="J92" s="22"/>
      <c r="K92" s="22"/>
      <c r="L92" s="22"/>
      <c r="M92" s="22"/>
      <c r="N92" s="22"/>
      <c r="O92" s="22"/>
      <c r="P92" s="22"/>
      <c r="Q92" s="22"/>
      <c r="R92" s="22"/>
      <c r="S92" s="22"/>
      <c r="T92" s="22"/>
      <c r="U92" s="22"/>
      <c r="V92" s="22"/>
      <c r="W92" s="23"/>
    </row>
    <row r="93" spans="2:23">
      <c r="B93" s="30"/>
      <c r="C93" s="22"/>
      <c r="D93" s="22"/>
      <c r="E93" s="22"/>
      <c r="F93" s="22"/>
      <c r="G93" s="22"/>
      <c r="H93" s="22"/>
      <c r="I93" s="22"/>
      <c r="J93" s="22"/>
      <c r="K93" s="22"/>
      <c r="L93" s="22"/>
      <c r="M93" s="22"/>
      <c r="N93" s="22"/>
      <c r="O93" s="22"/>
      <c r="P93" s="22"/>
      <c r="Q93" s="22"/>
      <c r="R93" s="22"/>
      <c r="S93" s="22"/>
      <c r="T93" s="22"/>
      <c r="U93" s="22"/>
      <c r="V93" s="22"/>
      <c r="W93" s="23"/>
    </row>
    <row r="94" spans="2:23">
      <c r="B94" s="30"/>
      <c r="C94" s="22"/>
      <c r="D94" s="22"/>
      <c r="E94" s="22"/>
      <c r="F94" s="22"/>
      <c r="G94" s="22"/>
      <c r="H94" s="22"/>
      <c r="I94" s="22"/>
      <c r="J94" s="22"/>
      <c r="K94" s="22"/>
      <c r="L94" s="22"/>
      <c r="M94" s="22"/>
      <c r="N94" s="22"/>
      <c r="O94" s="22"/>
      <c r="P94" s="22"/>
      <c r="Q94" s="22"/>
      <c r="R94" s="22"/>
      <c r="S94" s="22"/>
      <c r="T94" s="22"/>
      <c r="U94" s="22"/>
      <c r="V94" s="22"/>
      <c r="W94" s="23"/>
    </row>
    <row r="95" spans="2:23">
      <c r="B95" s="30"/>
      <c r="C95" s="22"/>
      <c r="D95" s="22"/>
      <c r="E95" s="22"/>
      <c r="F95" s="22"/>
      <c r="G95" s="22"/>
      <c r="H95" s="22"/>
      <c r="I95" s="22"/>
      <c r="J95" s="22"/>
      <c r="K95" s="22"/>
      <c r="L95" s="22"/>
      <c r="M95" s="22"/>
      <c r="N95" s="22"/>
      <c r="O95" s="22"/>
      <c r="P95" s="22"/>
      <c r="Q95" s="22"/>
      <c r="R95" s="22"/>
      <c r="S95" s="22"/>
      <c r="T95" s="22"/>
      <c r="U95" s="22"/>
      <c r="V95" s="22"/>
      <c r="W95" s="23"/>
    </row>
    <row r="96" spans="2:23">
      <c r="B96" s="30"/>
      <c r="C96" s="22"/>
      <c r="D96" s="22"/>
      <c r="E96" s="22"/>
      <c r="F96" s="22"/>
      <c r="G96" s="22"/>
      <c r="H96" s="22"/>
      <c r="I96" s="22"/>
      <c r="J96" s="22"/>
      <c r="K96" s="22"/>
      <c r="L96" s="22"/>
      <c r="M96" s="22"/>
      <c r="N96" s="22"/>
      <c r="O96" s="22"/>
      <c r="P96" s="22"/>
      <c r="Q96" s="22"/>
      <c r="R96" s="22"/>
      <c r="S96" s="22"/>
      <c r="T96" s="22"/>
      <c r="U96" s="22"/>
      <c r="V96" s="22"/>
      <c r="W96" s="23"/>
    </row>
    <row r="97" spans="2:23">
      <c r="B97" s="30"/>
      <c r="C97" s="22"/>
      <c r="D97" s="22"/>
      <c r="E97" s="22"/>
      <c r="F97" s="22"/>
      <c r="G97" s="22"/>
      <c r="H97" s="22"/>
      <c r="I97" s="22"/>
      <c r="J97" s="22"/>
      <c r="K97" s="22"/>
      <c r="L97" s="22"/>
      <c r="M97" s="22"/>
      <c r="N97" s="22"/>
      <c r="O97" s="22"/>
      <c r="P97" s="22"/>
      <c r="Q97" s="22"/>
      <c r="R97" s="22"/>
      <c r="S97" s="22"/>
      <c r="T97" s="22"/>
      <c r="U97" s="22"/>
      <c r="V97" s="22"/>
      <c r="W97" s="23"/>
    </row>
    <row r="98" spans="2:23">
      <c r="B98" s="30"/>
      <c r="C98" s="22"/>
      <c r="D98" s="22"/>
      <c r="E98" s="22"/>
      <c r="F98" s="22"/>
      <c r="G98" s="22"/>
      <c r="H98" s="22"/>
      <c r="I98" s="22"/>
      <c r="J98" s="22"/>
      <c r="K98" s="22"/>
      <c r="L98" s="22"/>
      <c r="M98" s="22"/>
      <c r="N98" s="22"/>
      <c r="O98" s="22"/>
      <c r="P98" s="22"/>
      <c r="Q98" s="22"/>
      <c r="R98" s="22"/>
      <c r="S98" s="22"/>
      <c r="T98" s="22"/>
      <c r="U98" s="22"/>
      <c r="V98" s="22"/>
      <c r="W98" s="23"/>
    </row>
    <row r="99" spans="2:23">
      <c r="B99" s="30"/>
      <c r="C99" s="22"/>
      <c r="D99" s="22"/>
      <c r="E99" s="22"/>
      <c r="F99" s="22"/>
      <c r="G99" s="22"/>
      <c r="H99" s="22"/>
      <c r="I99" s="22"/>
      <c r="J99" s="22"/>
      <c r="K99" s="22"/>
      <c r="L99" s="22"/>
      <c r="M99" s="22"/>
      <c r="N99" s="22"/>
      <c r="O99" s="22"/>
      <c r="P99" s="22"/>
      <c r="Q99" s="22"/>
      <c r="R99" s="22"/>
      <c r="S99" s="22"/>
      <c r="T99" s="22"/>
      <c r="U99" s="22"/>
      <c r="V99" s="22"/>
      <c r="W99" s="23"/>
    </row>
    <row r="100" spans="2:23">
      <c r="B100" s="30"/>
      <c r="C100" s="22"/>
      <c r="D100" s="22"/>
      <c r="E100" s="22"/>
      <c r="F100" s="22"/>
      <c r="G100" s="22"/>
      <c r="H100" s="22"/>
      <c r="I100" s="22"/>
      <c r="J100" s="22"/>
      <c r="K100" s="22"/>
      <c r="L100" s="22"/>
      <c r="M100" s="22"/>
      <c r="N100" s="22"/>
      <c r="O100" s="22"/>
      <c r="P100" s="22"/>
      <c r="Q100" s="22"/>
      <c r="R100" s="22"/>
      <c r="S100" s="22"/>
      <c r="T100" s="22"/>
      <c r="U100" s="22"/>
      <c r="V100" s="22"/>
      <c r="W100" s="23"/>
    </row>
    <row r="101" spans="2:23" ht="15" thickBot="1">
      <c r="B101" s="34"/>
      <c r="C101" s="35"/>
      <c r="D101" s="35"/>
      <c r="E101" s="35"/>
      <c r="F101" s="35"/>
      <c r="G101" s="35"/>
      <c r="H101" s="35"/>
      <c r="I101" s="35"/>
      <c r="J101" s="35"/>
      <c r="K101" s="35"/>
      <c r="L101" s="35"/>
      <c r="M101" s="35"/>
      <c r="N101" s="35"/>
      <c r="O101" s="35"/>
      <c r="P101" s="35"/>
      <c r="Q101" s="35"/>
      <c r="R101" s="35"/>
      <c r="S101" s="35"/>
      <c r="T101" s="35"/>
      <c r="U101" s="35"/>
      <c r="V101" s="35"/>
      <c r="W101" s="36"/>
    </row>
  </sheetData>
  <mergeCells count="29">
    <mergeCell ref="D12:W12"/>
    <mergeCell ref="D13:W13"/>
    <mergeCell ref="D15:W15"/>
    <mergeCell ref="D14:W14"/>
    <mergeCell ref="B12:C12"/>
    <mergeCell ref="B13:C13"/>
    <mergeCell ref="B14:C14"/>
    <mergeCell ref="B15:C15"/>
    <mergeCell ref="B18:W18"/>
    <mergeCell ref="B21:B26"/>
    <mergeCell ref="B27:B34"/>
    <mergeCell ref="B19:B20"/>
    <mergeCell ref="D16:W16"/>
    <mergeCell ref="B16:C16"/>
    <mergeCell ref="B1:W1"/>
    <mergeCell ref="B2:W4"/>
    <mergeCell ref="B6:C6"/>
    <mergeCell ref="B11:C11"/>
    <mergeCell ref="D6:W6"/>
    <mergeCell ref="D7:W7"/>
    <mergeCell ref="D8:W8"/>
    <mergeCell ref="D9:W9"/>
    <mergeCell ref="D11:W11"/>
    <mergeCell ref="B10:C10"/>
    <mergeCell ref="D10:W10"/>
    <mergeCell ref="B7:C7"/>
    <mergeCell ref="B8:C8"/>
    <mergeCell ref="B9:C9"/>
    <mergeCell ref="B5:W5"/>
  </mergeCells>
  <pageMargins left="0.25" right="0.25" top="0.75" bottom="0.75" header="0.3" footer="0.3"/>
  <pageSetup paperSize="9" scale="48"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9900"/>
    <pageSetUpPr fitToPage="1"/>
  </sheetPr>
  <dimension ref="A1:N66"/>
  <sheetViews>
    <sheetView zoomScale="74" zoomScaleNormal="74" workbookViewId="0">
      <pane xSplit="3" ySplit="2" topLeftCell="D3" activePane="bottomRight" state="frozen"/>
      <selection pane="topRight" activeCell="D1" sqref="D1"/>
      <selection pane="bottomLeft" activeCell="A3" sqref="A3"/>
      <selection pane="bottomRight" sqref="A1:XFD1048576"/>
    </sheetView>
  </sheetViews>
  <sheetFormatPr defaultRowHeight="15" customHeight="1"/>
  <cols>
    <col min="1" max="1" width="21.36328125" style="37" customWidth="1"/>
    <col min="2" max="2" width="10.6328125" style="37" customWidth="1"/>
    <col min="3" max="3" width="76.6328125" style="37" customWidth="1"/>
    <col min="4" max="4" width="28" style="37" customWidth="1"/>
    <col min="5" max="5" width="34.36328125" style="37" customWidth="1"/>
    <col min="6" max="6" width="27.08984375" style="37" customWidth="1"/>
    <col min="7" max="7" width="21.54296875" style="37" customWidth="1"/>
    <col min="8" max="8" width="26.453125" style="37" customWidth="1"/>
    <col min="9" max="9" width="34" style="37" customWidth="1"/>
    <col min="10" max="10" width="11.54296875" style="37" hidden="1" customWidth="1"/>
    <col min="13" max="13" width="10.90625" customWidth="1"/>
  </cols>
  <sheetData>
    <row r="1" spans="1:14" ht="46.25" customHeight="1">
      <c r="A1" s="367" t="s">
        <v>227</v>
      </c>
      <c r="B1" s="369" t="s">
        <v>35</v>
      </c>
      <c r="C1" s="365" t="s">
        <v>36</v>
      </c>
      <c r="D1" s="373" t="s">
        <v>37</v>
      </c>
      <c r="E1" s="102" t="s">
        <v>38</v>
      </c>
      <c r="F1" s="103" t="s">
        <v>39</v>
      </c>
      <c r="G1" s="371" t="s">
        <v>40</v>
      </c>
      <c r="H1" s="363" t="s">
        <v>41</v>
      </c>
      <c r="I1" s="102" t="s">
        <v>42</v>
      </c>
      <c r="J1" s="37" t="s">
        <v>43</v>
      </c>
    </row>
    <row r="2" spans="1:14" ht="53" customHeight="1">
      <c r="A2" s="368"/>
      <c r="B2" s="370"/>
      <c r="C2" s="366"/>
      <c r="D2" s="374"/>
      <c r="E2" s="104" t="s">
        <v>44</v>
      </c>
      <c r="F2" s="105" t="s">
        <v>45</v>
      </c>
      <c r="G2" s="372"/>
      <c r="H2" s="364"/>
      <c r="I2" s="104" t="s">
        <v>46</v>
      </c>
      <c r="J2" s="37" t="s">
        <v>47</v>
      </c>
    </row>
    <row r="3" spans="1:14" ht="30" customHeight="1">
      <c r="A3" s="378" t="s">
        <v>48</v>
      </c>
      <c r="B3" s="76">
        <v>1</v>
      </c>
      <c r="C3" s="51" t="s">
        <v>49</v>
      </c>
      <c r="D3" s="48" t="s">
        <v>52</v>
      </c>
      <c r="E3" s="39" t="s">
        <v>210</v>
      </c>
      <c r="F3" s="380">
        <v>4</v>
      </c>
      <c r="G3" s="381" t="s">
        <v>50</v>
      </c>
      <c r="H3" s="375" t="s">
        <v>51</v>
      </c>
      <c r="I3" s="359">
        <v>5</v>
      </c>
      <c r="J3" s="40" t="s">
        <v>52</v>
      </c>
      <c r="N3" s="1"/>
    </row>
    <row r="4" spans="1:14" ht="41.4" customHeight="1">
      <c r="A4" s="379"/>
      <c r="B4" s="77">
        <v>2</v>
      </c>
      <c r="C4" s="115" t="s">
        <v>53</v>
      </c>
      <c r="D4" s="49" t="s">
        <v>43</v>
      </c>
      <c r="E4" s="42" t="s">
        <v>172</v>
      </c>
      <c r="F4" s="380"/>
      <c r="G4" s="382"/>
      <c r="H4" s="383"/>
      <c r="I4" s="359"/>
      <c r="N4" s="1"/>
    </row>
    <row r="5" spans="1:14" ht="42" customHeight="1">
      <c r="A5" s="379"/>
      <c r="B5" s="77">
        <v>3</v>
      </c>
      <c r="C5" s="115" t="s">
        <v>54</v>
      </c>
      <c r="D5" s="49" t="s">
        <v>52</v>
      </c>
      <c r="E5" s="42" t="s">
        <v>173</v>
      </c>
      <c r="F5" s="380"/>
      <c r="G5" s="382"/>
      <c r="H5" s="383"/>
      <c r="I5" s="359"/>
      <c r="N5" s="1"/>
    </row>
    <row r="6" spans="1:14" ht="28.25" customHeight="1">
      <c r="A6" s="379"/>
      <c r="B6" s="78">
        <v>4</v>
      </c>
      <c r="C6" s="115" t="s">
        <v>55</v>
      </c>
      <c r="D6" s="49" t="s">
        <v>43</v>
      </c>
      <c r="E6" s="42" t="s">
        <v>183</v>
      </c>
      <c r="F6" s="380"/>
      <c r="G6" s="382"/>
      <c r="H6" s="383"/>
      <c r="I6" s="359"/>
      <c r="N6" s="1"/>
    </row>
    <row r="7" spans="1:14" ht="29.4" customHeight="1">
      <c r="A7" s="379"/>
      <c r="B7" s="79">
        <v>5</v>
      </c>
      <c r="C7" s="129" t="s">
        <v>56</v>
      </c>
      <c r="D7" s="49" t="s">
        <v>43</v>
      </c>
      <c r="E7" s="130" t="s">
        <v>211</v>
      </c>
      <c r="F7" s="380"/>
      <c r="G7" s="382"/>
      <c r="H7" s="383"/>
      <c r="I7" s="359"/>
    </row>
    <row r="8" spans="1:14" ht="34.5" customHeight="1">
      <c r="A8" s="379"/>
      <c r="B8" s="77">
        <v>6</v>
      </c>
      <c r="C8" s="116" t="s">
        <v>57</v>
      </c>
      <c r="D8" s="49" t="s">
        <v>43</v>
      </c>
      <c r="E8" s="42" t="s">
        <v>184</v>
      </c>
      <c r="F8" s="380"/>
      <c r="G8" s="382"/>
      <c r="H8" s="383"/>
      <c r="I8" s="359"/>
    </row>
    <row r="9" spans="1:14" ht="35.25" customHeight="1">
      <c r="A9" s="379"/>
      <c r="B9" s="77">
        <v>7</v>
      </c>
      <c r="C9" s="116" t="s">
        <v>58</v>
      </c>
      <c r="D9" s="49" t="s">
        <v>43</v>
      </c>
      <c r="E9" s="42" t="s">
        <v>185</v>
      </c>
      <c r="F9" s="380"/>
      <c r="G9" s="382"/>
      <c r="H9" s="383"/>
      <c r="I9" s="359"/>
    </row>
    <row r="10" spans="1:14" ht="29" customHeight="1" thickBot="1">
      <c r="A10" s="379"/>
      <c r="B10" s="89">
        <v>8</v>
      </c>
      <c r="C10" s="90" t="s">
        <v>59</v>
      </c>
      <c r="D10" s="124"/>
      <c r="E10" s="125" t="s">
        <v>212</v>
      </c>
      <c r="F10" s="380"/>
      <c r="G10" s="382"/>
      <c r="H10" s="383"/>
      <c r="I10" s="359"/>
    </row>
    <row r="11" spans="1:14" ht="53.25" customHeight="1" thickBot="1">
      <c r="A11" s="50" t="s">
        <v>60</v>
      </c>
      <c r="B11" s="80" t="s">
        <v>35</v>
      </c>
      <c r="C11" s="55" t="s">
        <v>61</v>
      </c>
      <c r="D11" s="99" t="s">
        <v>62</v>
      </c>
      <c r="E11" s="100" t="s">
        <v>44</v>
      </c>
      <c r="F11" s="101" t="s">
        <v>45</v>
      </c>
      <c r="G11" s="92" t="s">
        <v>40</v>
      </c>
      <c r="H11" s="93" t="s">
        <v>41</v>
      </c>
      <c r="I11" s="106" t="s">
        <v>46</v>
      </c>
    </row>
    <row r="12" spans="1:14" ht="41.4" customHeight="1">
      <c r="A12" s="379" t="s">
        <v>22</v>
      </c>
      <c r="B12" s="83">
        <v>9</v>
      </c>
      <c r="C12" s="91" t="s">
        <v>63</v>
      </c>
      <c r="D12" s="128" t="s">
        <v>43</v>
      </c>
      <c r="E12" s="45" t="s">
        <v>213</v>
      </c>
      <c r="F12" s="384">
        <v>3</v>
      </c>
      <c r="G12" s="381" t="s">
        <v>64</v>
      </c>
      <c r="H12" s="375" t="s">
        <v>65</v>
      </c>
      <c r="I12" s="360">
        <v>5</v>
      </c>
    </row>
    <row r="13" spans="1:14" ht="20" customHeight="1">
      <c r="A13" s="379"/>
      <c r="B13" s="81">
        <v>10</v>
      </c>
      <c r="C13" s="56" t="s">
        <v>66</v>
      </c>
      <c r="D13" s="41" t="s">
        <v>43</v>
      </c>
      <c r="E13" s="42" t="s">
        <v>214</v>
      </c>
      <c r="F13" s="384"/>
      <c r="G13" s="381"/>
      <c r="H13" s="375"/>
      <c r="I13" s="360"/>
    </row>
    <row r="14" spans="1:14" ht="53.4" customHeight="1">
      <c r="A14" s="379"/>
      <c r="B14" s="81">
        <v>11</v>
      </c>
      <c r="C14" s="57" t="s">
        <v>67</v>
      </c>
      <c r="D14" s="41" t="s">
        <v>43</v>
      </c>
      <c r="E14" s="42" t="s">
        <v>186</v>
      </c>
      <c r="F14" s="384"/>
      <c r="G14" s="381"/>
      <c r="H14" s="375"/>
      <c r="I14" s="360"/>
    </row>
    <row r="15" spans="1:14" ht="27" customHeight="1">
      <c r="A15" s="379"/>
      <c r="B15" s="81">
        <v>12</v>
      </c>
      <c r="C15" s="57" t="s">
        <v>68</v>
      </c>
      <c r="D15" s="41" t="s">
        <v>43</v>
      </c>
      <c r="E15" s="42" t="s">
        <v>215</v>
      </c>
      <c r="F15" s="384"/>
      <c r="G15" s="386"/>
      <c r="H15" s="376"/>
      <c r="I15" s="360"/>
    </row>
    <row r="16" spans="1:14" ht="47.4" customHeight="1">
      <c r="A16" s="379"/>
      <c r="B16" s="81">
        <v>13</v>
      </c>
      <c r="C16" s="58" t="s">
        <v>69</v>
      </c>
      <c r="D16" s="41" t="s">
        <v>52</v>
      </c>
      <c r="E16" s="42" t="s">
        <v>216</v>
      </c>
      <c r="F16" s="384"/>
      <c r="G16" s="386"/>
      <c r="H16" s="376"/>
      <c r="I16" s="360"/>
    </row>
    <row r="17" spans="1:9" ht="44.4" customHeight="1" thickBot="1">
      <c r="A17" s="388"/>
      <c r="B17" s="82">
        <v>14</v>
      </c>
      <c r="C17" s="59" t="s">
        <v>70</v>
      </c>
      <c r="D17" s="43" t="s">
        <v>43</v>
      </c>
      <c r="E17" s="44" t="s">
        <v>187</v>
      </c>
      <c r="F17" s="385"/>
      <c r="G17" s="387"/>
      <c r="H17" s="377"/>
      <c r="I17" s="361"/>
    </row>
    <row r="18" spans="1:9" ht="71.400000000000006" customHeight="1">
      <c r="A18" s="402" t="s">
        <v>23</v>
      </c>
      <c r="B18" s="83">
        <v>15</v>
      </c>
      <c r="C18" s="117" t="s">
        <v>71</v>
      </c>
      <c r="D18" s="38" t="s">
        <v>52</v>
      </c>
      <c r="E18" s="45" t="s">
        <v>217</v>
      </c>
      <c r="F18" s="395">
        <v>3</v>
      </c>
      <c r="G18" s="394" t="s">
        <v>72</v>
      </c>
      <c r="H18" s="389" t="s">
        <v>73</v>
      </c>
      <c r="I18" s="360">
        <v>5</v>
      </c>
    </row>
    <row r="19" spans="1:9" ht="32" customHeight="1">
      <c r="A19" s="398"/>
      <c r="B19" s="81">
        <v>16</v>
      </c>
      <c r="C19" s="52" t="s">
        <v>74</v>
      </c>
      <c r="D19" s="41" t="s">
        <v>43</v>
      </c>
      <c r="E19" s="42" t="s">
        <v>188</v>
      </c>
      <c r="F19" s="395"/>
      <c r="G19" s="394"/>
      <c r="H19" s="389"/>
      <c r="I19" s="360"/>
    </row>
    <row r="20" spans="1:9" ht="27.75" customHeight="1">
      <c r="A20" s="398"/>
      <c r="B20" s="81">
        <v>17</v>
      </c>
      <c r="C20" s="52" t="s">
        <v>75</v>
      </c>
      <c r="D20" s="41" t="s">
        <v>52</v>
      </c>
      <c r="E20" s="42" t="s">
        <v>218</v>
      </c>
      <c r="F20" s="395"/>
      <c r="G20" s="394"/>
      <c r="H20" s="389"/>
      <c r="I20" s="360"/>
    </row>
    <row r="21" spans="1:9" ht="30.65" customHeight="1" thickBot="1">
      <c r="A21" s="399"/>
      <c r="B21" s="81">
        <v>18</v>
      </c>
      <c r="C21" s="61" t="s">
        <v>76</v>
      </c>
      <c r="D21" s="43" t="s">
        <v>43</v>
      </c>
      <c r="E21" s="44" t="s">
        <v>219</v>
      </c>
      <c r="F21" s="395"/>
      <c r="G21" s="394"/>
      <c r="H21" s="389"/>
      <c r="I21" s="360"/>
    </row>
    <row r="22" spans="1:9" ht="29" customHeight="1">
      <c r="A22" s="400" t="s">
        <v>24</v>
      </c>
      <c r="B22" s="84">
        <v>19</v>
      </c>
      <c r="C22" s="62" t="s">
        <v>77</v>
      </c>
      <c r="D22" s="38" t="s">
        <v>52</v>
      </c>
      <c r="E22" s="45" t="s">
        <v>174</v>
      </c>
      <c r="F22" s="396">
        <v>2</v>
      </c>
      <c r="G22" s="406" t="s">
        <v>78</v>
      </c>
      <c r="H22" s="390" t="s">
        <v>79</v>
      </c>
      <c r="I22" s="362">
        <v>4</v>
      </c>
    </row>
    <row r="23" spans="1:9" ht="15" customHeight="1">
      <c r="A23" s="401"/>
      <c r="B23" s="81">
        <v>20</v>
      </c>
      <c r="C23" s="63" t="s">
        <v>80</v>
      </c>
      <c r="D23" s="41" t="s">
        <v>43</v>
      </c>
      <c r="E23" s="42" t="s">
        <v>189</v>
      </c>
      <c r="F23" s="395"/>
      <c r="G23" s="394"/>
      <c r="H23" s="389"/>
      <c r="I23" s="360"/>
    </row>
    <row r="24" spans="1:9" ht="27.75" customHeight="1" thickBot="1">
      <c r="A24" s="401"/>
      <c r="B24" s="81">
        <v>21</v>
      </c>
      <c r="C24" s="64" t="s">
        <v>81</v>
      </c>
      <c r="D24" s="126" t="s">
        <v>52</v>
      </c>
      <c r="E24" s="44" t="s">
        <v>190</v>
      </c>
      <c r="F24" s="395"/>
      <c r="G24" s="394"/>
      <c r="H24" s="389"/>
      <c r="I24" s="360"/>
    </row>
    <row r="25" spans="1:9" ht="32" customHeight="1">
      <c r="A25" s="403" t="s">
        <v>25</v>
      </c>
      <c r="B25" s="85">
        <v>22</v>
      </c>
      <c r="C25" s="65" t="s">
        <v>82</v>
      </c>
      <c r="D25" s="38" t="s">
        <v>43</v>
      </c>
      <c r="E25" s="45" t="s">
        <v>191</v>
      </c>
      <c r="F25" s="396">
        <v>3</v>
      </c>
      <c r="G25" s="406" t="s">
        <v>83</v>
      </c>
      <c r="H25" s="390" t="s">
        <v>84</v>
      </c>
      <c r="I25" s="362">
        <v>4</v>
      </c>
    </row>
    <row r="26" spans="1:9" ht="29" customHeight="1">
      <c r="A26" s="404"/>
      <c r="B26" s="86">
        <v>23</v>
      </c>
      <c r="C26" s="54" t="s">
        <v>85</v>
      </c>
      <c r="D26" s="41" t="s">
        <v>52</v>
      </c>
      <c r="E26" s="42" t="s">
        <v>220</v>
      </c>
      <c r="F26" s="395"/>
      <c r="G26" s="394"/>
      <c r="H26" s="389"/>
      <c r="I26" s="360"/>
    </row>
    <row r="27" spans="1:9" ht="30" customHeight="1">
      <c r="A27" s="404"/>
      <c r="B27" s="86">
        <v>24</v>
      </c>
      <c r="C27" s="54" t="s">
        <v>86</v>
      </c>
      <c r="D27" s="41" t="s">
        <v>43</v>
      </c>
      <c r="E27" s="42" t="s">
        <v>192</v>
      </c>
      <c r="F27" s="395"/>
      <c r="G27" s="394"/>
      <c r="H27" s="389"/>
      <c r="I27" s="360"/>
    </row>
    <row r="28" spans="1:9" ht="27" customHeight="1" thickBot="1">
      <c r="A28" s="405"/>
      <c r="B28" s="87">
        <v>25</v>
      </c>
      <c r="C28" s="63" t="s">
        <v>87</v>
      </c>
      <c r="D28" s="94" t="s">
        <v>52</v>
      </c>
      <c r="E28" s="95" t="s">
        <v>175</v>
      </c>
      <c r="F28" s="395"/>
      <c r="G28" s="394"/>
      <c r="H28" s="389"/>
      <c r="I28" s="361"/>
    </row>
    <row r="29" spans="1:9" ht="49.5" customHeight="1">
      <c r="A29" s="97" t="s">
        <v>88</v>
      </c>
      <c r="B29" s="80" t="s">
        <v>35</v>
      </c>
      <c r="C29" s="98" t="s">
        <v>89</v>
      </c>
      <c r="D29" s="107" t="s">
        <v>90</v>
      </c>
      <c r="E29" s="108" t="s">
        <v>44</v>
      </c>
      <c r="F29" s="101" t="s">
        <v>91</v>
      </c>
      <c r="G29" s="92" t="s">
        <v>40</v>
      </c>
      <c r="H29" s="93" t="s">
        <v>41</v>
      </c>
      <c r="I29" s="109" t="s">
        <v>46</v>
      </c>
    </row>
    <row r="30" spans="1:9" ht="39.75" customHeight="1">
      <c r="A30" s="401" t="s">
        <v>29</v>
      </c>
      <c r="B30" s="96">
        <v>26</v>
      </c>
      <c r="C30" s="60" t="s">
        <v>92</v>
      </c>
      <c r="D30" s="38" t="s">
        <v>43</v>
      </c>
      <c r="E30" s="45" t="s">
        <v>209</v>
      </c>
      <c r="F30" s="407">
        <v>3</v>
      </c>
      <c r="G30" s="410" t="s">
        <v>93</v>
      </c>
      <c r="H30" s="393" t="s">
        <v>94</v>
      </c>
      <c r="I30" s="353">
        <v>5</v>
      </c>
    </row>
    <row r="31" spans="1:9" ht="42" customHeight="1">
      <c r="A31" s="401"/>
      <c r="B31" s="86">
        <v>27</v>
      </c>
      <c r="C31" s="57" t="s">
        <v>95</v>
      </c>
      <c r="D31" s="41" t="s">
        <v>43</v>
      </c>
      <c r="E31" s="42" t="s">
        <v>193</v>
      </c>
      <c r="F31" s="408"/>
      <c r="G31" s="410"/>
      <c r="H31" s="393"/>
      <c r="I31" s="354"/>
    </row>
    <row r="32" spans="1:9" ht="42.65" customHeight="1">
      <c r="A32" s="401"/>
      <c r="B32" s="86">
        <v>28</v>
      </c>
      <c r="C32" s="57" t="s">
        <v>96</v>
      </c>
      <c r="D32" s="41" t="s">
        <v>52</v>
      </c>
      <c r="E32" s="42" t="s">
        <v>221</v>
      </c>
      <c r="F32" s="408"/>
      <c r="G32" s="410"/>
      <c r="H32" s="393"/>
      <c r="I32" s="354"/>
    </row>
    <row r="33" spans="1:9" ht="27.65" customHeight="1">
      <c r="A33" s="401"/>
      <c r="B33" s="86">
        <v>29</v>
      </c>
      <c r="C33" s="66" t="s">
        <v>97</v>
      </c>
      <c r="D33" s="41" t="s">
        <v>43</v>
      </c>
      <c r="E33" s="42" t="s">
        <v>194</v>
      </c>
      <c r="F33" s="408"/>
      <c r="G33" s="410"/>
      <c r="H33" s="393"/>
      <c r="I33" s="354"/>
    </row>
    <row r="34" spans="1:9" ht="30" customHeight="1">
      <c r="A34" s="401"/>
      <c r="B34" s="118">
        <v>30</v>
      </c>
      <c r="C34" s="131" t="s">
        <v>98</v>
      </c>
      <c r="D34" s="41" t="s">
        <v>43</v>
      </c>
      <c r="E34" s="123" t="s">
        <v>207</v>
      </c>
      <c r="F34" s="409"/>
      <c r="G34" s="410"/>
      <c r="H34" s="393"/>
      <c r="I34" s="355"/>
    </row>
    <row r="35" spans="1:9" ht="30" customHeight="1">
      <c r="A35" s="401"/>
      <c r="B35" s="87">
        <v>31</v>
      </c>
      <c r="C35" s="67" t="s">
        <v>99</v>
      </c>
      <c r="D35" s="41" t="s">
        <v>43</v>
      </c>
      <c r="E35" s="42" t="s">
        <v>195</v>
      </c>
      <c r="F35" s="409"/>
      <c r="G35" s="410"/>
      <c r="H35" s="393"/>
      <c r="I35" s="355"/>
    </row>
    <row r="36" spans="1:9" ht="35" customHeight="1" thickBot="1">
      <c r="A36" s="401"/>
      <c r="B36" s="87">
        <v>32</v>
      </c>
      <c r="C36" s="68" t="s">
        <v>100</v>
      </c>
      <c r="D36" s="43"/>
      <c r="E36" s="46"/>
      <c r="F36" s="409"/>
      <c r="G36" s="410"/>
      <c r="H36" s="393"/>
      <c r="I36" s="355"/>
    </row>
    <row r="37" spans="1:9" ht="45" customHeight="1">
      <c r="A37" s="400" t="s">
        <v>30</v>
      </c>
      <c r="B37" s="85">
        <v>33</v>
      </c>
      <c r="C37" s="69" t="s">
        <v>101</v>
      </c>
      <c r="D37" s="38" t="s">
        <v>52</v>
      </c>
      <c r="E37" s="45" t="s">
        <v>176</v>
      </c>
      <c r="F37" s="417">
        <v>4</v>
      </c>
      <c r="G37" s="420" t="s">
        <v>102</v>
      </c>
      <c r="H37" s="391" t="s">
        <v>103</v>
      </c>
      <c r="I37" s="356">
        <v>5</v>
      </c>
    </row>
    <row r="38" spans="1:9" ht="42.65" customHeight="1">
      <c r="A38" s="401"/>
      <c r="B38" s="86">
        <v>34</v>
      </c>
      <c r="C38" s="52" t="s">
        <v>104</v>
      </c>
      <c r="D38" s="41" t="s">
        <v>43</v>
      </c>
      <c r="E38" s="42" t="s">
        <v>196</v>
      </c>
      <c r="F38" s="418"/>
      <c r="G38" s="421"/>
      <c r="H38" s="392"/>
      <c r="I38" s="357"/>
    </row>
    <row r="39" spans="1:9" ht="31.25" customHeight="1">
      <c r="A39" s="401"/>
      <c r="B39" s="86">
        <v>35</v>
      </c>
      <c r="C39" s="52" t="s">
        <v>105</v>
      </c>
      <c r="D39" s="127" t="s">
        <v>43</v>
      </c>
      <c r="E39" s="42" t="s">
        <v>197</v>
      </c>
      <c r="F39" s="418"/>
      <c r="G39" s="421"/>
      <c r="H39" s="392"/>
      <c r="I39" s="357"/>
    </row>
    <row r="40" spans="1:9" ht="19.25" customHeight="1">
      <c r="A40" s="401"/>
      <c r="B40" s="87">
        <v>36</v>
      </c>
      <c r="C40" s="64" t="s">
        <v>106</v>
      </c>
      <c r="D40" s="47" t="s">
        <v>43</v>
      </c>
      <c r="E40" s="42" t="s">
        <v>222</v>
      </c>
      <c r="F40" s="419"/>
      <c r="G40" s="421"/>
      <c r="H40" s="392"/>
      <c r="I40" s="358"/>
    </row>
    <row r="41" spans="1:9" ht="30.65" customHeight="1" thickBot="1">
      <c r="A41" s="401"/>
      <c r="B41" s="87">
        <v>37</v>
      </c>
      <c r="C41" s="53" t="s">
        <v>107</v>
      </c>
      <c r="D41" s="423" t="s">
        <v>108</v>
      </c>
      <c r="E41" s="424"/>
      <c r="F41" s="419"/>
      <c r="G41" s="421"/>
      <c r="H41" s="392"/>
      <c r="I41" s="358"/>
    </row>
    <row r="42" spans="1:9" ht="29" customHeight="1">
      <c r="A42" s="400" t="s">
        <v>31</v>
      </c>
      <c r="B42" s="85">
        <v>38</v>
      </c>
      <c r="C42" s="70" t="s">
        <v>109</v>
      </c>
      <c r="D42" s="38" t="s">
        <v>43</v>
      </c>
      <c r="E42" s="42" t="s">
        <v>223</v>
      </c>
      <c r="F42" s="414">
        <v>3</v>
      </c>
      <c r="G42" s="420" t="s">
        <v>110</v>
      </c>
      <c r="H42" s="391" t="s">
        <v>111</v>
      </c>
      <c r="I42" s="349">
        <v>4</v>
      </c>
    </row>
    <row r="43" spans="1:9" ht="18" customHeight="1">
      <c r="A43" s="401"/>
      <c r="B43" s="86">
        <v>39</v>
      </c>
      <c r="C43" s="56" t="s">
        <v>112</v>
      </c>
      <c r="D43" s="41" t="s">
        <v>43</v>
      </c>
      <c r="E43" s="42" t="s">
        <v>198</v>
      </c>
      <c r="F43" s="415"/>
      <c r="G43" s="421"/>
      <c r="H43" s="392"/>
      <c r="I43" s="350"/>
    </row>
    <row r="44" spans="1:9" ht="30" customHeight="1">
      <c r="A44" s="401"/>
      <c r="B44" s="86">
        <v>40</v>
      </c>
      <c r="C44" s="56" t="s">
        <v>113</v>
      </c>
      <c r="D44" s="41" t="s">
        <v>43</v>
      </c>
      <c r="E44" s="42"/>
      <c r="F44" s="415"/>
      <c r="G44" s="421"/>
      <c r="H44" s="392"/>
      <c r="I44" s="350"/>
    </row>
    <row r="45" spans="1:9" ht="35.4" customHeight="1">
      <c r="A45" s="401"/>
      <c r="B45" s="86">
        <v>41</v>
      </c>
      <c r="C45" s="52" t="s">
        <v>114</v>
      </c>
      <c r="D45" s="41" t="s">
        <v>52</v>
      </c>
      <c r="E45" s="42" t="s">
        <v>177</v>
      </c>
      <c r="F45" s="415"/>
      <c r="G45" s="421"/>
      <c r="H45" s="392"/>
      <c r="I45" s="350"/>
    </row>
    <row r="46" spans="1:9" ht="30.65" customHeight="1">
      <c r="A46" s="401"/>
      <c r="B46" s="87">
        <v>42</v>
      </c>
      <c r="C46" s="64" t="s">
        <v>115</v>
      </c>
      <c r="D46" s="47" t="s">
        <v>47</v>
      </c>
      <c r="E46" s="42" t="s">
        <v>199</v>
      </c>
      <c r="F46" s="416"/>
      <c r="G46" s="421"/>
      <c r="H46" s="392"/>
      <c r="I46" s="351"/>
    </row>
    <row r="47" spans="1:9" ht="30.65" customHeight="1">
      <c r="A47" s="401"/>
      <c r="B47" s="87">
        <v>43</v>
      </c>
      <c r="C47" s="68" t="s">
        <v>100</v>
      </c>
      <c r="D47" s="423" t="s">
        <v>108</v>
      </c>
      <c r="E47" s="424"/>
      <c r="F47" s="416"/>
      <c r="G47" s="421"/>
      <c r="H47" s="392"/>
      <c r="I47" s="351"/>
    </row>
    <row r="48" spans="1:9" ht="27" customHeight="1">
      <c r="A48" s="397" t="s">
        <v>32</v>
      </c>
      <c r="B48" s="119">
        <v>44</v>
      </c>
      <c r="C48" s="69" t="s">
        <v>116</v>
      </c>
      <c r="D48" s="38" t="s">
        <v>47</v>
      </c>
      <c r="E48" s="42"/>
      <c r="F48" s="411">
        <v>3</v>
      </c>
      <c r="G48" s="406" t="s">
        <v>117</v>
      </c>
      <c r="H48" s="390" t="s">
        <v>118</v>
      </c>
      <c r="I48" s="349">
        <v>5</v>
      </c>
    </row>
    <row r="49" spans="1:9" ht="42.65" customHeight="1">
      <c r="A49" s="398"/>
      <c r="B49" s="120">
        <v>45</v>
      </c>
      <c r="C49" s="115" t="s">
        <v>119</v>
      </c>
      <c r="D49" s="41" t="s">
        <v>52</v>
      </c>
      <c r="E49" s="42" t="s">
        <v>224</v>
      </c>
      <c r="F49" s="412"/>
      <c r="G49" s="394"/>
      <c r="H49" s="389"/>
      <c r="I49" s="350"/>
    </row>
    <row r="50" spans="1:9" ht="32" customHeight="1">
      <c r="A50" s="398"/>
      <c r="B50" s="120">
        <v>46</v>
      </c>
      <c r="C50" s="115" t="s">
        <v>120</v>
      </c>
      <c r="D50" s="41" t="s">
        <v>52</v>
      </c>
      <c r="E50" s="42" t="s">
        <v>178</v>
      </c>
      <c r="F50" s="412"/>
      <c r="G50" s="394"/>
      <c r="H50" s="389"/>
      <c r="I50" s="350"/>
    </row>
    <row r="51" spans="1:9" ht="54.65" customHeight="1">
      <c r="A51" s="398"/>
      <c r="B51" s="120">
        <v>47</v>
      </c>
      <c r="C51" s="115" t="s">
        <v>121</v>
      </c>
      <c r="D51" s="41" t="s">
        <v>43</v>
      </c>
      <c r="E51" s="42" t="s">
        <v>200</v>
      </c>
      <c r="F51" s="412"/>
      <c r="G51" s="394"/>
      <c r="H51" s="389"/>
      <c r="I51" s="350"/>
    </row>
    <row r="52" spans="1:9" ht="29" customHeight="1">
      <c r="A52" s="398"/>
      <c r="B52" s="120">
        <v>48</v>
      </c>
      <c r="C52" s="115" t="s">
        <v>122</v>
      </c>
      <c r="D52" s="41" t="s">
        <v>43</v>
      </c>
      <c r="E52" s="42" t="s">
        <v>201</v>
      </c>
      <c r="F52" s="412"/>
      <c r="G52" s="394"/>
      <c r="H52" s="389"/>
      <c r="I52" s="350"/>
    </row>
    <row r="53" spans="1:9" ht="45.65" customHeight="1">
      <c r="A53" s="398"/>
      <c r="B53" s="120">
        <v>49</v>
      </c>
      <c r="C53" s="115" t="s">
        <v>123</v>
      </c>
      <c r="D53" s="41" t="s">
        <v>52</v>
      </c>
      <c r="E53" s="42" t="s">
        <v>225</v>
      </c>
      <c r="F53" s="412"/>
      <c r="G53" s="394"/>
      <c r="H53" s="389"/>
      <c r="I53" s="350"/>
    </row>
    <row r="54" spans="1:9" ht="31.25" customHeight="1">
      <c r="A54" s="399"/>
      <c r="B54" s="121">
        <v>50</v>
      </c>
      <c r="C54" s="64" t="s">
        <v>124</v>
      </c>
      <c r="D54" s="41" t="s">
        <v>43</v>
      </c>
      <c r="E54" s="42" t="s">
        <v>202</v>
      </c>
      <c r="F54" s="413"/>
      <c r="G54" s="394"/>
      <c r="H54" s="389"/>
      <c r="I54" s="351"/>
    </row>
    <row r="55" spans="1:9" ht="30" customHeight="1">
      <c r="A55" s="399"/>
      <c r="B55" s="122">
        <v>51</v>
      </c>
      <c r="C55" s="68" t="s">
        <v>125</v>
      </c>
      <c r="D55" s="423" t="s">
        <v>108</v>
      </c>
      <c r="E55" s="424"/>
      <c r="F55" s="413"/>
      <c r="G55" s="394"/>
      <c r="H55" s="389"/>
      <c r="I55" s="351"/>
    </row>
    <row r="56" spans="1:9" ht="42.65" customHeight="1">
      <c r="A56" s="397" t="s">
        <v>33</v>
      </c>
      <c r="B56" s="96">
        <v>52</v>
      </c>
      <c r="C56" s="69" t="s">
        <v>126</v>
      </c>
      <c r="D56" s="38" t="s">
        <v>47</v>
      </c>
      <c r="E56" s="42"/>
      <c r="F56" s="428">
        <v>2</v>
      </c>
      <c r="G56" s="432" t="s">
        <v>127</v>
      </c>
      <c r="H56" s="425" t="s">
        <v>128</v>
      </c>
      <c r="I56" s="353">
        <v>3</v>
      </c>
    </row>
    <row r="57" spans="1:9" ht="32" customHeight="1">
      <c r="A57" s="398"/>
      <c r="B57" s="86">
        <v>53</v>
      </c>
      <c r="C57" s="52" t="s">
        <v>129</v>
      </c>
      <c r="D57" s="41" t="s">
        <v>43</v>
      </c>
      <c r="E57" s="42"/>
      <c r="F57" s="429"/>
      <c r="G57" s="433"/>
      <c r="H57" s="426"/>
      <c r="I57" s="354"/>
    </row>
    <row r="58" spans="1:9" ht="32" customHeight="1">
      <c r="A58" s="398"/>
      <c r="B58" s="86">
        <v>54</v>
      </c>
      <c r="C58" s="71" t="s">
        <v>130</v>
      </c>
      <c r="D58" s="41" t="s">
        <v>52</v>
      </c>
      <c r="E58" s="42"/>
      <c r="F58" s="429"/>
      <c r="G58" s="433"/>
      <c r="H58" s="426"/>
      <c r="I58" s="354"/>
    </row>
    <row r="59" spans="1:9" ht="51.75" customHeight="1">
      <c r="A59" s="398"/>
      <c r="B59" s="86">
        <v>55</v>
      </c>
      <c r="C59" s="72" t="s">
        <v>131</v>
      </c>
      <c r="D59" s="41" t="s">
        <v>47</v>
      </c>
      <c r="E59" s="42"/>
      <c r="F59" s="429"/>
      <c r="G59" s="433"/>
      <c r="H59" s="426"/>
      <c r="I59" s="354"/>
    </row>
    <row r="60" spans="1:9" ht="40.5" customHeight="1">
      <c r="A60" s="399"/>
      <c r="B60" s="87">
        <v>56</v>
      </c>
      <c r="C60" s="73" t="s">
        <v>132</v>
      </c>
      <c r="D60" s="41" t="s">
        <v>47</v>
      </c>
      <c r="E60" s="42"/>
      <c r="F60" s="430"/>
      <c r="G60" s="433"/>
      <c r="H60" s="426"/>
      <c r="I60" s="355"/>
    </row>
    <row r="61" spans="1:9" ht="32.4" customHeight="1" thickBot="1">
      <c r="A61" s="399"/>
      <c r="B61" s="87">
        <v>57</v>
      </c>
      <c r="C61" s="74" t="s">
        <v>133</v>
      </c>
      <c r="D61" s="423" t="s">
        <v>208</v>
      </c>
      <c r="E61" s="424"/>
      <c r="F61" s="430"/>
      <c r="G61" s="433"/>
      <c r="H61" s="426"/>
      <c r="I61" s="355"/>
    </row>
    <row r="62" spans="1:9" ht="30.65" customHeight="1">
      <c r="A62" s="397" t="s">
        <v>34</v>
      </c>
      <c r="B62" s="85">
        <v>58</v>
      </c>
      <c r="C62" s="65" t="s">
        <v>134</v>
      </c>
      <c r="D62" s="38" t="s">
        <v>43</v>
      </c>
      <c r="E62" s="42" t="s">
        <v>226</v>
      </c>
      <c r="F62" s="411">
        <v>5</v>
      </c>
      <c r="G62" s="406" t="s">
        <v>135</v>
      </c>
      <c r="H62" s="390" t="s">
        <v>136</v>
      </c>
      <c r="I62" s="349">
        <v>5</v>
      </c>
    </row>
    <row r="63" spans="1:9" ht="41.4" customHeight="1">
      <c r="A63" s="398"/>
      <c r="B63" s="86">
        <v>59</v>
      </c>
      <c r="C63" s="52" t="s">
        <v>137</v>
      </c>
      <c r="D63" s="41" t="s">
        <v>43</v>
      </c>
      <c r="E63" s="42" t="s">
        <v>203</v>
      </c>
      <c r="F63" s="412"/>
      <c r="G63" s="394"/>
      <c r="H63" s="389"/>
      <c r="I63" s="350"/>
    </row>
    <row r="64" spans="1:9" ht="32" customHeight="1">
      <c r="A64" s="398"/>
      <c r="B64" s="86">
        <v>60</v>
      </c>
      <c r="C64" s="52" t="s">
        <v>138</v>
      </c>
      <c r="D64" s="41" t="s">
        <v>47</v>
      </c>
      <c r="E64" s="42" t="s">
        <v>205</v>
      </c>
      <c r="F64" s="412"/>
      <c r="G64" s="394"/>
      <c r="H64" s="389"/>
      <c r="I64" s="350"/>
    </row>
    <row r="65" spans="1:9" ht="28.25" customHeight="1">
      <c r="A65" s="399"/>
      <c r="B65" s="87">
        <v>61</v>
      </c>
      <c r="C65" s="64" t="s">
        <v>139</v>
      </c>
      <c r="D65" s="41" t="s">
        <v>43</v>
      </c>
      <c r="E65" s="42" t="s">
        <v>204</v>
      </c>
      <c r="F65" s="413"/>
      <c r="G65" s="394"/>
      <c r="H65" s="389"/>
      <c r="I65" s="351"/>
    </row>
    <row r="66" spans="1:9" ht="31.25" customHeight="1" thickBot="1">
      <c r="A66" s="422"/>
      <c r="B66" s="88">
        <v>62</v>
      </c>
      <c r="C66" s="75" t="s">
        <v>133</v>
      </c>
      <c r="D66" s="423" t="s">
        <v>108</v>
      </c>
      <c r="E66" s="424"/>
      <c r="F66" s="431"/>
      <c r="G66" s="434"/>
      <c r="H66" s="427"/>
      <c r="I66" s="352"/>
    </row>
  </sheetData>
  <mergeCells count="66">
    <mergeCell ref="H56:H61"/>
    <mergeCell ref="H62:H66"/>
    <mergeCell ref="F56:F61"/>
    <mergeCell ref="F62:F66"/>
    <mergeCell ref="G56:G61"/>
    <mergeCell ref="G62:G66"/>
    <mergeCell ref="F42:F47"/>
    <mergeCell ref="F37:F41"/>
    <mergeCell ref="G37:G41"/>
    <mergeCell ref="A62:A66"/>
    <mergeCell ref="A56:A61"/>
    <mergeCell ref="G42:G47"/>
    <mergeCell ref="G48:G55"/>
    <mergeCell ref="D41:E41"/>
    <mergeCell ref="D47:E47"/>
    <mergeCell ref="D55:E55"/>
    <mergeCell ref="D61:E61"/>
    <mergeCell ref="D66:E66"/>
    <mergeCell ref="G18:G21"/>
    <mergeCell ref="F18:F21"/>
    <mergeCell ref="F25:F28"/>
    <mergeCell ref="A48:A55"/>
    <mergeCell ref="A42:A47"/>
    <mergeCell ref="F22:F24"/>
    <mergeCell ref="A30:A36"/>
    <mergeCell ref="A18:A21"/>
    <mergeCell ref="A22:A24"/>
    <mergeCell ref="A25:A28"/>
    <mergeCell ref="A37:A41"/>
    <mergeCell ref="G22:G24"/>
    <mergeCell ref="G25:G28"/>
    <mergeCell ref="F30:F36"/>
    <mergeCell ref="G30:G36"/>
    <mergeCell ref="F48:F55"/>
    <mergeCell ref="H18:H21"/>
    <mergeCell ref="H22:H24"/>
    <mergeCell ref="H25:H28"/>
    <mergeCell ref="H42:H47"/>
    <mergeCell ref="H48:H55"/>
    <mergeCell ref="H37:H41"/>
    <mergeCell ref="H30:H36"/>
    <mergeCell ref="H12:H17"/>
    <mergeCell ref="A3:A10"/>
    <mergeCell ref="F3:F10"/>
    <mergeCell ref="G3:G10"/>
    <mergeCell ref="H3:H10"/>
    <mergeCell ref="F12:F17"/>
    <mergeCell ref="G12:G17"/>
    <mergeCell ref="A12:A17"/>
    <mergeCell ref="H1:H2"/>
    <mergeCell ref="C1:C2"/>
    <mergeCell ref="A1:A2"/>
    <mergeCell ref="B1:B2"/>
    <mergeCell ref="G1:G2"/>
    <mergeCell ref="D1:D2"/>
    <mergeCell ref="I3:I10"/>
    <mergeCell ref="I12:I17"/>
    <mergeCell ref="I18:I21"/>
    <mergeCell ref="I22:I24"/>
    <mergeCell ref="I25:I28"/>
    <mergeCell ref="I62:I66"/>
    <mergeCell ref="I30:I36"/>
    <mergeCell ref="I37:I41"/>
    <mergeCell ref="I42:I47"/>
    <mergeCell ref="I48:I55"/>
    <mergeCell ref="I56:I61"/>
  </mergeCells>
  <dataValidations count="1">
    <dataValidation type="list" allowBlank="1" showInputMessage="1" showErrorMessage="1" sqref="D3:D9 D12:D28 D30:D40 D42:D46 D48:D54 D56:D60 D62:D65" xr:uid="{623AE970-F934-4BCE-9B96-AB148D8833A9}">
      <formula1>$J$1:$J$3</formula1>
    </dataValidation>
  </dataValidations>
  <pageMargins left="0.25" right="0.25" top="0.75" bottom="0.75" header="0.3" footer="0.3"/>
  <pageSetup paperSize="9" scale="4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D2FA5-8A22-4017-BF69-7F9681F72E96}">
  <sheetPr>
    <pageSetUpPr fitToPage="1"/>
  </sheetPr>
  <dimension ref="A1:N51"/>
  <sheetViews>
    <sheetView zoomScale="110" zoomScaleNormal="110" workbookViewId="0">
      <selection activeCell="B7" sqref="B7:M7"/>
    </sheetView>
  </sheetViews>
  <sheetFormatPr defaultRowHeight="14.5"/>
  <cols>
    <col min="1" max="1" width="39.36328125" customWidth="1"/>
  </cols>
  <sheetData>
    <row r="1" spans="1:14" ht="18.5">
      <c r="A1" s="440" t="s">
        <v>140</v>
      </c>
      <c r="B1" s="440"/>
      <c r="C1" s="440"/>
      <c r="D1" s="440"/>
      <c r="E1" s="440"/>
      <c r="F1" s="440"/>
      <c r="G1" s="440"/>
      <c r="H1" s="440"/>
      <c r="I1" s="440"/>
      <c r="J1" s="440"/>
      <c r="K1" s="440"/>
      <c r="L1" s="440"/>
      <c r="M1" s="440"/>
    </row>
    <row r="2" spans="1:14">
      <c r="A2" s="1"/>
    </row>
    <row r="3" spans="1:14" ht="30.65" customHeight="1" thickBot="1">
      <c r="A3" s="110" t="s">
        <v>141</v>
      </c>
      <c r="B3" s="441" t="s">
        <v>142</v>
      </c>
      <c r="C3" s="441"/>
      <c r="D3" s="441"/>
      <c r="E3" s="441"/>
      <c r="F3" s="441"/>
      <c r="G3" s="441"/>
      <c r="H3" s="441"/>
      <c r="I3" s="441"/>
      <c r="J3" s="441"/>
      <c r="K3" s="441"/>
      <c r="L3" s="441"/>
      <c r="M3" s="442"/>
      <c r="N3" s="9"/>
    </row>
    <row r="4" spans="1:14" ht="49.5" customHeight="1">
      <c r="A4" s="111" t="s">
        <v>143</v>
      </c>
      <c r="B4" s="436" t="s">
        <v>144</v>
      </c>
      <c r="C4" s="436"/>
      <c r="D4" s="436"/>
      <c r="E4" s="436"/>
      <c r="F4" s="436"/>
      <c r="G4" s="436"/>
      <c r="H4" s="436"/>
      <c r="I4" s="436"/>
      <c r="J4" s="436"/>
      <c r="K4" s="436"/>
      <c r="L4" s="436"/>
      <c r="M4" s="437"/>
    </row>
    <row r="5" spans="1:14" ht="42" customHeight="1" thickBot="1">
      <c r="A5" s="112"/>
      <c r="B5" s="438" t="s">
        <v>145</v>
      </c>
      <c r="C5" s="438"/>
      <c r="D5" s="438"/>
      <c r="E5" s="438"/>
      <c r="F5" s="438"/>
      <c r="G5" s="438"/>
      <c r="H5" s="438"/>
      <c r="I5" s="438"/>
      <c r="J5" s="438"/>
      <c r="K5" s="438"/>
      <c r="L5" s="438"/>
      <c r="M5" s="439"/>
    </row>
    <row r="6" spans="1:14" ht="86" customHeight="1">
      <c r="A6" s="111" t="s">
        <v>146</v>
      </c>
      <c r="B6" s="443" t="s">
        <v>147</v>
      </c>
      <c r="C6" s="436"/>
      <c r="D6" s="436"/>
      <c r="E6" s="436"/>
      <c r="F6" s="436"/>
      <c r="G6" s="436"/>
      <c r="H6" s="436"/>
      <c r="I6" s="436"/>
      <c r="J6" s="436"/>
      <c r="K6" s="436"/>
      <c r="L6" s="436"/>
      <c r="M6" s="437"/>
    </row>
    <row r="7" spans="1:14" ht="49.5" customHeight="1">
      <c r="A7" s="113"/>
      <c r="B7" s="444" t="s">
        <v>148</v>
      </c>
      <c r="C7" s="444"/>
      <c r="D7" s="444"/>
      <c r="E7" s="444"/>
      <c r="F7" s="444"/>
      <c r="G7" s="444"/>
      <c r="H7" s="444"/>
      <c r="I7" s="444"/>
      <c r="J7" s="444"/>
      <c r="K7" s="444"/>
      <c r="L7" s="444"/>
      <c r="M7" s="445"/>
    </row>
    <row r="9" spans="1:14">
      <c r="A9" s="6"/>
    </row>
    <row r="10" spans="1:14">
      <c r="A10" s="6"/>
    </row>
    <row r="11" spans="1:14">
      <c r="A11" s="6"/>
    </row>
    <row r="38" spans="1:13">
      <c r="A38" s="1"/>
    </row>
    <row r="39" spans="1:13">
      <c r="A39" s="3"/>
    </row>
    <row r="40" spans="1:13" ht="35.4" customHeight="1">
      <c r="A40" s="1" t="s">
        <v>149</v>
      </c>
    </row>
    <row r="41" spans="1:13">
      <c r="A41" s="4" t="s">
        <v>150</v>
      </c>
      <c r="B41" s="435" t="s">
        <v>151</v>
      </c>
      <c r="C41" s="435"/>
      <c r="D41" s="435"/>
      <c r="E41" s="435"/>
      <c r="F41" s="435"/>
      <c r="G41" s="435"/>
      <c r="H41" s="435"/>
      <c r="I41" s="435"/>
      <c r="J41" s="435"/>
      <c r="K41" s="435"/>
      <c r="L41" s="435"/>
      <c r="M41" s="10" t="s">
        <v>152</v>
      </c>
    </row>
    <row r="42" spans="1:13">
      <c r="A42" s="1" t="s">
        <v>153</v>
      </c>
      <c r="B42" s="3" t="s">
        <v>154</v>
      </c>
      <c r="C42" s="2"/>
      <c r="D42" s="2"/>
      <c r="E42" s="2"/>
      <c r="F42" s="2"/>
      <c r="G42" s="2"/>
      <c r="H42" s="2"/>
      <c r="I42" s="2"/>
      <c r="J42" s="2"/>
      <c r="K42" s="2"/>
      <c r="L42" s="2"/>
      <c r="M42" s="10" t="s">
        <v>155</v>
      </c>
    </row>
    <row r="43" spans="1:13">
      <c r="A43" s="1" t="s">
        <v>156</v>
      </c>
      <c r="B43" s="3" t="s">
        <v>157</v>
      </c>
      <c r="C43" s="2"/>
      <c r="D43" s="2"/>
      <c r="E43" s="2"/>
      <c r="F43" s="2"/>
      <c r="G43" s="2"/>
      <c r="H43" s="2"/>
      <c r="I43" s="2"/>
      <c r="J43" s="2"/>
      <c r="K43" s="2"/>
      <c r="L43" s="2"/>
      <c r="M43" s="10" t="s">
        <v>158</v>
      </c>
    </row>
    <row r="44" spans="1:13">
      <c r="A44" s="1" t="s">
        <v>159</v>
      </c>
      <c r="B44" s="3" t="s">
        <v>160</v>
      </c>
      <c r="M44" s="7"/>
    </row>
    <row r="46" spans="1:13">
      <c r="A46" s="1" t="s">
        <v>161</v>
      </c>
    </row>
    <row r="47" spans="1:13">
      <c r="A47" t="s">
        <v>162</v>
      </c>
      <c r="B47" s="5" t="s">
        <v>163</v>
      </c>
    </row>
    <row r="48" spans="1:13" ht="29">
      <c r="A48" s="8" t="s">
        <v>164</v>
      </c>
      <c r="B48" s="11" t="s">
        <v>165</v>
      </c>
    </row>
    <row r="49" spans="1:3" ht="29">
      <c r="A49" s="8" t="s">
        <v>166</v>
      </c>
      <c r="B49" s="11" t="s">
        <v>167</v>
      </c>
    </row>
    <row r="50" spans="1:3">
      <c r="A50" s="3"/>
      <c r="C50" s="5"/>
    </row>
    <row r="51" spans="1:3">
      <c r="A51" t="s">
        <v>168</v>
      </c>
    </row>
  </sheetData>
  <mergeCells count="7">
    <mergeCell ref="B41:L41"/>
    <mergeCell ref="B4:M4"/>
    <mergeCell ref="B5:M5"/>
    <mergeCell ref="A1:M1"/>
    <mergeCell ref="B3:M3"/>
    <mergeCell ref="B6:M6"/>
    <mergeCell ref="B7:M7"/>
  </mergeCells>
  <hyperlinks>
    <hyperlink ref="B48" r:id="rId1" location="health-and-wellbeing" display="https://www.nice.org.uk/guidance/ng13/chapter/recommendations - health-and-wellbeing" xr:uid="{E5281104-4E98-49C0-B419-3D1E8FE6274F}"/>
    <hyperlink ref="B49" r:id="rId2" xr:uid="{2AEEC95A-D3A2-4DD9-8C88-9F714C11271B}"/>
    <hyperlink ref="M42" r:id="rId3" display="https://www.terviseinfo.ee/et/tervise-edendamine/uldpohimotted" xr:uid="{4ADF0C39-851E-4620-9F48-C8AE148AE46B}"/>
    <hyperlink ref="M41" r:id="rId4" display="https://tervisesonastik.tai.ee/" xr:uid="{08F8DED4-0D22-40C4-8C37-D07B26C97635}"/>
    <hyperlink ref="M43" r:id="rId5" xr:uid="{DFAD8F6E-93AC-4575-B6E1-4097AD7049F0}"/>
    <hyperlink ref="B47" r:id="rId6" xr:uid="{0DA2954B-6AFF-4A41-A685-2884B96A4332}"/>
  </hyperlinks>
  <pageMargins left="0.25" right="0.25" top="0.75" bottom="0.75" header="0.3" footer="0.3"/>
  <pageSetup paperSize="9" scale="74" fitToHeight="0" orientation="landscape" r:id="rId7"/>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5CEA1-11CB-48D9-A612-AF2D2F940D04}">
  <dimension ref="B1:Z208"/>
  <sheetViews>
    <sheetView workbookViewId="0">
      <selection activeCell="E15" sqref="E15:E17"/>
    </sheetView>
  </sheetViews>
  <sheetFormatPr defaultRowHeight="14.5"/>
  <cols>
    <col min="1" max="1" width="1.54296875" customWidth="1"/>
    <col min="2" max="2" width="23.6328125" customWidth="1"/>
    <col min="3" max="3" width="24" customWidth="1"/>
    <col min="4" max="4" width="84.90625" style="223" customWidth="1"/>
    <col min="5" max="5" width="25.6328125" style="218" customWidth="1"/>
    <col min="6" max="6" width="15.453125" customWidth="1"/>
    <col min="7" max="7" width="19.54296875" customWidth="1"/>
    <col min="8" max="8" width="31.36328125" customWidth="1"/>
    <col min="9" max="9" width="10.36328125" customWidth="1"/>
    <col min="10" max="10" width="25.6328125" style="218" customWidth="1"/>
    <col min="11" max="11" width="9.90625" customWidth="1"/>
    <col min="12" max="12" width="24.453125" customWidth="1"/>
    <col min="13" max="13" width="17.54296875" customWidth="1"/>
    <col min="14" max="14" width="10.36328125" customWidth="1"/>
    <col min="15" max="15" width="25.6328125" style="218" customWidth="1"/>
    <col min="16" max="16" width="9.90625" customWidth="1"/>
    <col min="17" max="17" width="21.36328125" customWidth="1"/>
    <col min="18" max="18" width="21" customWidth="1"/>
    <col min="19" max="19" width="13.36328125" customWidth="1"/>
    <col min="20" max="20" width="20.54296875" customWidth="1"/>
    <col min="21" max="22" width="31" customWidth="1"/>
    <col min="24" max="24" width="27.36328125" hidden="1" customWidth="1"/>
    <col min="26" max="26" width="9.6328125" customWidth="1"/>
  </cols>
  <sheetData>
    <row r="1" spans="2:25" ht="21" customHeight="1" thickBot="1">
      <c r="B1" s="446" t="s">
        <v>305</v>
      </c>
      <c r="C1" s="447"/>
      <c r="D1" s="447"/>
      <c r="E1" s="177"/>
      <c r="F1" s="177"/>
      <c r="G1" s="177"/>
      <c r="H1" s="177"/>
      <c r="I1" s="177"/>
      <c r="J1" s="177"/>
      <c r="K1" s="177"/>
      <c r="L1" s="177"/>
      <c r="M1" s="177"/>
      <c r="N1" s="177"/>
      <c r="O1" s="178"/>
      <c r="P1" s="178"/>
      <c r="Q1" s="178"/>
      <c r="R1" s="178"/>
      <c r="S1" s="178"/>
      <c r="T1" s="178"/>
      <c r="U1" s="178"/>
      <c r="V1" s="179"/>
    </row>
    <row r="2" spans="2:25" ht="15" customHeight="1" thickBot="1">
      <c r="B2" s="448" t="s">
        <v>306</v>
      </c>
      <c r="C2" s="450" t="s">
        <v>307</v>
      </c>
      <c r="D2" s="451"/>
      <c r="E2" s="454" t="s">
        <v>308</v>
      </c>
      <c r="F2" s="455"/>
      <c r="G2" s="455"/>
      <c r="H2" s="455"/>
      <c r="I2" s="455"/>
      <c r="J2" s="454" t="s">
        <v>309</v>
      </c>
      <c r="K2" s="455"/>
      <c r="L2" s="455"/>
      <c r="M2" s="455"/>
      <c r="N2" s="456"/>
      <c r="O2" s="457" t="s">
        <v>310</v>
      </c>
      <c r="P2" s="458"/>
      <c r="Q2" s="458"/>
      <c r="R2" s="459"/>
      <c r="S2" s="460"/>
      <c r="T2" s="461" t="s">
        <v>26</v>
      </c>
      <c r="U2" s="463" t="s">
        <v>311</v>
      </c>
      <c r="V2" s="464"/>
    </row>
    <row r="3" spans="2:25" ht="39.5" thickBot="1">
      <c r="B3" s="449"/>
      <c r="C3" s="452"/>
      <c r="D3" s="453"/>
      <c r="E3" s="467" t="s">
        <v>312</v>
      </c>
      <c r="F3" s="467"/>
      <c r="G3" s="468"/>
      <c r="H3" s="180" t="s">
        <v>313</v>
      </c>
      <c r="I3" s="181" t="s">
        <v>314</v>
      </c>
      <c r="J3" s="469" t="s">
        <v>312</v>
      </c>
      <c r="K3" s="469"/>
      <c r="L3" s="470"/>
      <c r="M3" s="180" t="s">
        <v>313</v>
      </c>
      <c r="N3" s="181" t="s">
        <v>314</v>
      </c>
      <c r="O3" s="471" t="s">
        <v>315</v>
      </c>
      <c r="P3" s="471"/>
      <c r="Q3" s="472"/>
      <c r="R3" s="182" t="s">
        <v>313</v>
      </c>
      <c r="S3" s="181" t="s">
        <v>314</v>
      </c>
      <c r="T3" s="462"/>
      <c r="U3" s="465"/>
      <c r="V3" s="466"/>
      <c r="X3" t="s">
        <v>316</v>
      </c>
    </row>
    <row r="4" spans="2:25" ht="27.75" customHeight="1">
      <c r="B4" s="463" t="s">
        <v>317</v>
      </c>
      <c r="C4" s="474" t="s">
        <v>318</v>
      </c>
      <c r="D4" s="183" t="s">
        <v>319</v>
      </c>
      <c r="E4" s="477"/>
      <c r="F4" s="478"/>
      <c r="G4" s="479"/>
      <c r="H4" s="486" t="str">
        <f>LEFT(E4)</f>
        <v/>
      </c>
      <c r="I4" s="489" t="e">
        <f>(H4+H7)/2</f>
        <v>#VALUE!</v>
      </c>
      <c r="J4" s="477"/>
      <c r="K4" s="478"/>
      <c r="L4" s="508"/>
      <c r="M4" s="486" t="str">
        <f>LEFT(J4)</f>
        <v/>
      </c>
      <c r="N4" s="489" t="e">
        <f>(M4+M7)/2</f>
        <v>#VALUE!</v>
      </c>
      <c r="O4" s="477"/>
      <c r="P4" s="478"/>
      <c r="Q4" s="508"/>
      <c r="R4" s="486" t="str">
        <f>LEFT(O4)</f>
        <v/>
      </c>
      <c r="S4" s="489" t="e">
        <f>(R4+R7)/2</f>
        <v>#VALUE!</v>
      </c>
      <c r="T4" s="490" t="e">
        <f xml:space="preserve"> AVERAGE(I4, N4, S4)</f>
        <v>#VALUE!</v>
      </c>
      <c r="U4" s="491" t="str">
        <f xml:space="preserve"> CONCATENATE(E10, J10, O10)</f>
        <v xml:space="preserve">1) 2)3) </v>
      </c>
      <c r="V4" s="492"/>
    </row>
    <row r="5" spans="2:25" ht="21.75" customHeight="1">
      <c r="B5" s="473"/>
      <c r="C5" s="475"/>
      <c r="D5" s="184" t="s">
        <v>320</v>
      </c>
      <c r="E5" s="480"/>
      <c r="F5" s="481"/>
      <c r="G5" s="482"/>
      <c r="H5" s="487"/>
      <c r="I5" s="489"/>
      <c r="J5" s="480"/>
      <c r="K5" s="481"/>
      <c r="L5" s="504"/>
      <c r="M5" s="487"/>
      <c r="N5" s="489"/>
      <c r="O5" s="480"/>
      <c r="P5" s="481"/>
      <c r="Q5" s="504"/>
      <c r="R5" s="487"/>
      <c r="S5" s="489"/>
      <c r="T5" s="490"/>
      <c r="U5" s="491"/>
      <c r="V5" s="492"/>
    </row>
    <row r="6" spans="2:25" ht="27.75" customHeight="1" thickBot="1">
      <c r="B6" s="473"/>
      <c r="C6" s="476"/>
      <c r="D6" s="185" t="s">
        <v>321</v>
      </c>
      <c r="E6" s="483"/>
      <c r="F6" s="484"/>
      <c r="G6" s="485"/>
      <c r="H6" s="488"/>
      <c r="I6" s="489"/>
      <c r="J6" s="483"/>
      <c r="K6" s="484"/>
      <c r="L6" s="509"/>
      <c r="M6" s="488"/>
      <c r="N6" s="489"/>
      <c r="O6" s="483"/>
      <c r="P6" s="484"/>
      <c r="Q6" s="509"/>
      <c r="R6" s="488"/>
      <c r="S6" s="489"/>
      <c r="T6" s="490"/>
      <c r="U6" s="491"/>
      <c r="V6" s="492"/>
    </row>
    <row r="7" spans="2:25" ht="27" customHeight="1">
      <c r="B7" s="473"/>
      <c r="C7" s="493" t="s">
        <v>322</v>
      </c>
      <c r="D7" s="186" t="s">
        <v>323</v>
      </c>
      <c r="E7" s="495"/>
      <c r="F7" s="496"/>
      <c r="G7" s="497"/>
      <c r="H7" s="501" t="str">
        <f>LEFT(E7)</f>
        <v/>
      </c>
      <c r="I7" s="489"/>
      <c r="J7" s="495"/>
      <c r="K7" s="496"/>
      <c r="L7" s="503"/>
      <c r="M7" s="501" t="str">
        <f>LEFT(J7)</f>
        <v/>
      </c>
      <c r="N7" s="489"/>
      <c r="O7" s="495"/>
      <c r="P7" s="496"/>
      <c r="Q7" s="503"/>
      <c r="R7" s="501" t="str">
        <f>LEFT(O7)</f>
        <v/>
      </c>
      <c r="S7" s="489"/>
      <c r="T7" s="490"/>
      <c r="U7" s="491"/>
      <c r="V7" s="492"/>
      <c r="X7" s="187" t="e">
        <f>(S4+N4+I4)/3</f>
        <v>#VALUE!</v>
      </c>
    </row>
    <row r="8" spans="2:25" ht="21.75" customHeight="1">
      <c r="B8" s="473"/>
      <c r="C8" s="475"/>
      <c r="D8" s="184" t="s">
        <v>324</v>
      </c>
      <c r="E8" s="480"/>
      <c r="F8" s="481"/>
      <c r="G8" s="482"/>
      <c r="H8" s="487"/>
      <c r="I8" s="489"/>
      <c r="J8" s="480"/>
      <c r="K8" s="481"/>
      <c r="L8" s="504"/>
      <c r="M8" s="487"/>
      <c r="N8" s="489"/>
      <c r="O8" s="480"/>
      <c r="P8" s="481"/>
      <c r="Q8" s="504"/>
      <c r="R8" s="487"/>
      <c r="S8" s="489"/>
      <c r="T8" s="490"/>
      <c r="U8" s="491"/>
      <c r="V8" s="492"/>
      <c r="X8" s="187"/>
    </row>
    <row r="9" spans="2:25" ht="35.25" customHeight="1" thickBot="1">
      <c r="B9" s="473"/>
      <c r="C9" s="494"/>
      <c r="D9" s="188" t="s">
        <v>325</v>
      </c>
      <c r="E9" s="498"/>
      <c r="F9" s="499"/>
      <c r="G9" s="500"/>
      <c r="H9" s="502"/>
      <c r="I9" s="489"/>
      <c r="J9" s="498"/>
      <c r="K9" s="499"/>
      <c r="L9" s="505"/>
      <c r="M9" s="502"/>
      <c r="N9" s="489"/>
      <c r="O9" s="498"/>
      <c r="P9" s="499"/>
      <c r="Q9" s="505"/>
      <c r="R9" s="502"/>
      <c r="S9" s="489"/>
      <c r="T9" s="490"/>
      <c r="U9" s="491"/>
      <c r="V9" s="492"/>
      <c r="X9" s="187"/>
    </row>
    <row r="10" spans="2:25" ht="35.25" customHeight="1" thickBot="1">
      <c r="B10" s="189"/>
      <c r="C10" s="506" t="s">
        <v>326</v>
      </c>
      <c r="D10" s="507"/>
      <c r="E10" s="516" t="s">
        <v>327</v>
      </c>
      <c r="F10" s="516"/>
      <c r="G10" s="516"/>
      <c r="H10" s="517"/>
      <c r="I10" s="489"/>
      <c r="J10" s="518" t="s">
        <v>328</v>
      </c>
      <c r="K10" s="519"/>
      <c r="L10" s="519"/>
      <c r="M10" s="520"/>
      <c r="N10" s="489"/>
      <c r="O10" s="518" t="s">
        <v>329</v>
      </c>
      <c r="P10" s="519"/>
      <c r="Q10" s="519"/>
      <c r="R10" s="520"/>
      <c r="S10" s="510"/>
      <c r="T10" s="490"/>
      <c r="U10" s="491"/>
      <c r="V10" s="492"/>
      <c r="X10" s="187"/>
    </row>
    <row r="11" spans="2:25" ht="50.25" customHeight="1" thickBot="1">
      <c r="B11" s="190" t="s">
        <v>306</v>
      </c>
      <c r="C11" s="521" t="s">
        <v>307</v>
      </c>
      <c r="D11" s="522"/>
      <c r="E11" s="191" t="s">
        <v>330</v>
      </c>
      <c r="F11" s="192" t="s">
        <v>313</v>
      </c>
      <c r="G11" s="191" t="s">
        <v>331</v>
      </c>
      <c r="H11" s="192" t="s">
        <v>313</v>
      </c>
      <c r="I11" s="193" t="s">
        <v>314</v>
      </c>
      <c r="J11" s="194" t="s">
        <v>330</v>
      </c>
      <c r="K11" s="195" t="s">
        <v>313</v>
      </c>
      <c r="L11" s="194" t="s">
        <v>331</v>
      </c>
      <c r="M11" s="196" t="s">
        <v>313</v>
      </c>
      <c r="N11" s="181" t="s">
        <v>314</v>
      </c>
      <c r="O11" s="191" t="s">
        <v>330</v>
      </c>
      <c r="P11" s="192" t="s">
        <v>313</v>
      </c>
      <c r="Q11" s="191" t="s">
        <v>331</v>
      </c>
      <c r="R11" s="192" t="s">
        <v>313</v>
      </c>
      <c r="S11" s="197" t="s">
        <v>314</v>
      </c>
      <c r="T11" s="198" t="s">
        <v>26</v>
      </c>
      <c r="U11" s="199" t="s">
        <v>332</v>
      </c>
      <c r="V11" s="199" t="s">
        <v>333</v>
      </c>
      <c r="X11" s="187"/>
    </row>
    <row r="12" spans="2:25" ht="24.75" customHeight="1">
      <c r="B12" s="523" t="s">
        <v>334</v>
      </c>
      <c r="C12" s="525" t="s">
        <v>335</v>
      </c>
      <c r="D12" s="200" t="s">
        <v>336</v>
      </c>
      <c r="E12" s="483"/>
      <c r="F12" s="514" t="str">
        <f>LEFT(E12)</f>
        <v/>
      </c>
      <c r="G12" s="484"/>
      <c r="H12" s="514" t="str">
        <f>LEFT(G12)</f>
        <v/>
      </c>
      <c r="I12" s="489" t="e">
        <f>(F12+F15+H12+H15)/4</f>
        <v>#VALUE!</v>
      </c>
      <c r="J12" s="543"/>
      <c r="K12" s="552" t="str">
        <f>LEFT(J12)</f>
        <v/>
      </c>
      <c r="L12" s="554"/>
      <c r="M12" s="511" t="str">
        <f>LEFT(L12)</f>
        <v/>
      </c>
      <c r="N12" s="489" t="e">
        <f>(K12+K15+M12+M15)/4</f>
        <v>#VALUE!</v>
      </c>
      <c r="O12" s="543"/>
      <c r="P12" s="544" t="str">
        <f>LEFT(O12)</f>
        <v/>
      </c>
      <c r="Q12" s="543"/>
      <c r="R12" s="511" t="str">
        <f>LEFT(Q12)</f>
        <v/>
      </c>
      <c r="S12" s="547" t="e">
        <f>(P12+P15+R12+R15)/4</f>
        <v>#VALUE!</v>
      </c>
      <c r="T12" s="548" t="e">
        <f>AVERAGE(S12, N12, I12)</f>
        <v>#VALUE!</v>
      </c>
      <c r="U12" s="530"/>
      <c r="V12" s="532"/>
      <c r="X12" s="187" t="e">
        <f>((F12+F15+H12+H15)/4+(K12+K15+M12+M15)/4+(P12+P15+R12+R15)/4)/3</f>
        <v>#VALUE!</v>
      </c>
    </row>
    <row r="13" spans="2:25" ht="21.75" customHeight="1">
      <c r="B13" s="523"/>
      <c r="C13" s="526"/>
      <c r="D13" s="201" t="s">
        <v>337</v>
      </c>
      <c r="E13" s="528"/>
      <c r="F13" s="512"/>
      <c r="G13" s="529"/>
      <c r="H13" s="512"/>
      <c r="I13" s="489"/>
      <c r="J13" s="528"/>
      <c r="K13" s="538"/>
      <c r="L13" s="555"/>
      <c r="M13" s="512"/>
      <c r="N13" s="489"/>
      <c r="O13" s="528"/>
      <c r="P13" s="545"/>
      <c r="Q13" s="528"/>
      <c r="R13" s="512"/>
      <c r="S13" s="489"/>
      <c r="T13" s="548"/>
      <c r="U13" s="530"/>
      <c r="V13" s="532"/>
      <c r="X13" s="187"/>
    </row>
    <row r="14" spans="2:25" ht="32.25" customHeight="1" thickBot="1">
      <c r="B14" s="523"/>
      <c r="C14" s="527"/>
      <c r="D14" s="202" t="s">
        <v>338</v>
      </c>
      <c r="E14" s="528"/>
      <c r="F14" s="513"/>
      <c r="G14" s="529"/>
      <c r="H14" s="513"/>
      <c r="I14" s="489"/>
      <c r="J14" s="528"/>
      <c r="K14" s="553"/>
      <c r="L14" s="555"/>
      <c r="M14" s="513"/>
      <c r="N14" s="489"/>
      <c r="O14" s="528"/>
      <c r="P14" s="546"/>
      <c r="Q14" s="528"/>
      <c r="R14" s="513"/>
      <c r="S14" s="489"/>
      <c r="T14" s="548"/>
      <c r="U14" s="530"/>
      <c r="V14" s="532"/>
      <c r="X14" s="203"/>
      <c r="Y14" s="204"/>
    </row>
    <row r="15" spans="2:25" ht="21.75" customHeight="1">
      <c r="B15" s="523"/>
      <c r="C15" s="534" t="s">
        <v>339</v>
      </c>
      <c r="D15" s="205" t="s">
        <v>340</v>
      </c>
      <c r="E15" s="495"/>
      <c r="F15" s="514" t="str">
        <f>LEFT(E15)</f>
        <v/>
      </c>
      <c r="G15" s="496"/>
      <c r="H15" s="514" t="str">
        <f>LEFT(G15)</f>
        <v/>
      </c>
      <c r="I15" s="489"/>
      <c r="J15" s="495"/>
      <c r="K15" s="537" t="str">
        <f>LEFT(J15)</f>
        <v/>
      </c>
      <c r="L15" s="540"/>
      <c r="M15" s="514" t="str">
        <f>LEFT(L15)</f>
        <v/>
      </c>
      <c r="N15" s="489"/>
      <c r="O15" s="495"/>
      <c r="P15" s="550" t="str">
        <f>LEFT(O15)</f>
        <v/>
      </c>
      <c r="Q15" s="495"/>
      <c r="R15" s="514" t="str">
        <f>LEFT(Q15)</f>
        <v/>
      </c>
      <c r="S15" s="489"/>
      <c r="T15" s="548"/>
      <c r="U15" s="530"/>
      <c r="V15" s="532"/>
      <c r="X15" s="203"/>
      <c r="Y15" s="204"/>
    </row>
    <row r="16" spans="2:25" ht="29.25" customHeight="1">
      <c r="B16" s="523"/>
      <c r="C16" s="535"/>
      <c r="D16" s="206" t="s">
        <v>341</v>
      </c>
      <c r="E16" s="480"/>
      <c r="F16" s="512"/>
      <c r="G16" s="481"/>
      <c r="H16" s="512"/>
      <c r="I16" s="489"/>
      <c r="J16" s="480"/>
      <c r="K16" s="538"/>
      <c r="L16" s="541"/>
      <c r="M16" s="512"/>
      <c r="N16" s="489"/>
      <c r="O16" s="480"/>
      <c r="P16" s="545"/>
      <c r="Q16" s="480"/>
      <c r="R16" s="512"/>
      <c r="S16" s="489"/>
      <c r="T16" s="548"/>
      <c r="U16" s="530"/>
      <c r="V16" s="532"/>
      <c r="X16" s="187"/>
      <c r="Y16" s="204"/>
    </row>
    <row r="17" spans="2:26" ht="31.5" customHeight="1" thickBot="1">
      <c r="B17" s="523"/>
      <c r="C17" s="536"/>
      <c r="D17" s="207" t="s">
        <v>342</v>
      </c>
      <c r="E17" s="498"/>
      <c r="F17" s="515"/>
      <c r="G17" s="499"/>
      <c r="H17" s="515"/>
      <c r="I17" s="489"/>
      <c r="J17" s="498"/>
      <c r="K17" s="539"/>
      <c r="L17" s="542"/>
      <c r="M17" s="515"/>
      <c r="N17" s="489"/>
      <c r="O17" s="498"/>
      <c r="P17" s="551"/>
      <c r="Q17" s="498"/>
      <c r="R17" s="515"/>
      <c r="S17" s="489"/>
      <c r="T17" s="548"/>
      <c r="U17" s="530"/>
      <c r="V17" s="532"/>
      <c r="X17" s="187"/>
      <c r="Y17" s="204"/>
      <c r="Z17" s="204"/>
    </row>
    <row r="18" spans="2:26" ht="69.75" customHeight="1" thickBot="1">
      <c r="B18" s="524"/>
      <c r="C18" s="565" t="s">
        <v>343</v>
      </c>
      <c r="D18" s="566"/>
      <c r="E18" s="567" t="s">
        <v>327</v>
      </c>
      <c r="F18" s="482"/>
      <c r="G18" s="481" t="s">
        <v>344</v>
      </c>
      <c r="H18" s="482"/>
      <c r="I18" s="489"/>
      <c r="J18" s="518" t="s">
        <v>328</v>
      </c>
      <c r="K18" s="499"/>
      <c r="L18" s="480" t="s">
        <v>345</v>
      </c>
      <c r="M18" s="482"/>
      <c r="N18" s="489"/>
      <c r="O18" s="567" t="s">
        <v>329</v>
      </c>
      <c r="P18" s="568"/>
      <c r="Q18" s="480" t="s">
        <v>329</v>
      </c>
      <c r="R18" s="482"/>
      <c r="S18" s="489"/>
      <c r="T18" s="549"/>
      <c r="U18" s="531"/>
      <c r="V18" s="533"/>
      <c r="X18" s="187"/>
      <c r="Y18" s="204"/>
      <c r="Z18" s="204"/>
    </row>
    <row r="19" spans="2:26" ht="31.5" customHeight="1">
      <c r="B19" s="556" t="s">
        <v>346</v>
      </c>
      <c r="C19" s="558" t="s">
        <v>347</v>
      </c>
      <c r="D19" s="208" t="s">
        <v>348</v>
      </c>
      <c r="E19" s="560"/>
      <c r="F19" s="544" t="str">
        <f>LEFT(E19)</f>
        <v/>
      </c>
      <c r="G19" s="560"/>
      <c r="H19" s="511" t="str">
        <f>LEFT(G19)</f>
        <v/>
      </c>
      <c r="I19" s="562" t="e">
        <f>(F22+F25+H22+H25+F19+H19)/6</f>
        <v>#VALUE!</v>
      </c>
      <c r="J19" s="481"/>
      <c r="K19" s="550" t="str">
        <f>LEFT(J19)</f>
        <v/>
      </c>
      <c r="L19" s="477"/>
      <c r="M19" s="511" t="str">
        <f>LEFT(L19)</f>
        <v/>
      </c>
      <c r="N19" s="562" t="e">
        <f>(K22+K25+M22+M25+K19+M19)/6</f>
        <v>#VALUE!</v>
      </c>
      <c r="O19" s="579"/>
      <c r="P19" s="511" t="str">
        <f>LEFT(O19)</f>
        <v/>
      </c>
      <c r="Q19" s="579"/>
      <c r="R19" s="511" t="str">
        <f>LEFT(Q19)</f>
        <v/>
      </c>
      <c r="S19" s="569" t="e">
        <f>(P22+P25+R22+R25+P19+R19)/6</f>
        <v>#VALUE!</v>
      </c>
      <c r="T19" s="572" t="e">
        <f>AVERAGE(S19,N19,I19)</f>
        <v>#VALUE!</v>
      </c>
      <c r="U19" s="574" t="str">
        <f>CONCATENATE(E28, J28, O28)</f>
        <v xml:space="preserve">1)2)3) </v>
      </c>
      <c r="V19" s="574" t="str">
        <f>CONCATENATE(G28, L28, Q28)</f>
        <v xml:space="preserve">1) 2)3) </v>
      </c>
      <c r="X19" s="187" t="e">
        <f>((F19+F22+F25+H19+H22+H25)/6+(K19+K22+K25+M19+M22+M25)/6+(P19+P22+P25+R19+R22+R25)/6)/3</f>
        <v>#VALUE!</v>
      </c>
      <c r="Y19" s="204"/>
      <c r="Z19" s="204"/>
    </row>
    <row r="20" spans="2:26" ht="31.5" customHeight="1">
      <c r="B20" s="557"/>
      <c r="C20" s="558"/>
      <c r="D20" s="209" t="s">
        <v>349</v>
      </c>
      <c r="E20" s="561"/>
      <c r="F20" s="545"/>
      <c r="G20" s="561"/>
      <c r="H20" s="512"/>
      <c r="I20" s="563"/>
      <c r="J20" s="481"/>
      <c r="K20" s="545"/>
      <c r="L20" s="480"/>
      <c r="M20" s="512"/>
      <c r="N20" s="563"/>
      <c r="O20" s="580"/>
      <c r="P20" s="512"/>
      <c r="Q20" s="580"/>
      <c r="R20" s="512"/>
      <c r="S20" s="570"/>
      <c r="T20" s="572"/>
      <c r="U20" s="575"/>
      <c r="V20" s="575"/>
      <c r="Y20" s="204"/>
      <c r="Z20" s="204"/>
    </row>
    <row r="21" spans="2:26" ht="31.5" customHeight="1" thickBot="1">
      <c r="B21" s="557"/>
      <c r="C21" s="559"/>
      <c r="D21" s="210" t="s">
        <v>350</v>
      </c>
      <c r="E21" s="561"/>
      <c r="F21" s="545"/>
      <c r="G21" s="561"/>
      <c r="H21" s="512"/>
      <c r="I21" s="563"/>
      <c r="J21" s="499"/>
      <c r="K21" s="551"/>
      <c r="L21" s="498"/>
      <c r="M21" s="515"/>
      <c r="N21" s="563"/>
      <c r="O21" s="580"/>
      <c r="P21" s="512"/>
      <c r="Q21" s="580"/>
      <c r="R21" s="512"/>
      <c r="S21" s="570"/>
      <c r="T21" s="572"/>
      <c r="U21" s="575"/>
      <c r="V21" s="575"/>
      <c r="Y21" s="204"/>
      <c r="Z21" s="204"/>
    </row>
    <row r="22" spans="2:26" ht="27.75" customHeight="1">
      <c r="B22" s="557"/>
      <c r="C22" s="577" t="s">
        <v>351</v>
      </c>
      <c r="D22" s="208" t="s">
        <v>352</v>
      </c>
      <c r="E22" s="561"/>
      <c r="F22" s="578" t="str">
        <f>LEFT(E22)</f>
        <v/>
      </c>
      <c r="G22" s="561"/>
      <c r="H22" s="512" t="str">
        <f>LEFT(G22)</f>
        <v/>
      </c>
      <c r="I22" s="563"/>
      <c r="J22" s="580"/>
      <c r="K22" s="578" t="str">
        <f>LEFT(J22)</f>
        <v/>
      </c>
      <c r="L22" s="593"/>
      <c r="M22" s="514" t="str">
        <f>LEFT(L22)</f>
        <v/>
      </c>
      <c r="N22" s="563"/>
      <c r="O22" s="580"/>
      <c r="P22" s="582" t="str">
        <f>LEFT(O22)</f>
        <v/>
      </c>
      <c r="Q22" s="580"/>
      <c r="R22" s="512" t="str">
        <f>LEFT(Q22)</f>
        <v/>
      </c>
      <c r="S22" s="570"/>
      <c r="T22" s="572"/>
      <c r="U22" s="575"/>
      <c r="V22" s="575"/>
      <c r="Y22" s="204"/>
      <c r="Z22" s="204"/>
    </row>
    <row r="23" spans="2:26" ht="41.25" customHeight="1">
      <c r="B23" s="557"/>
      <c r="C23" s="577"/>
      <c r="D23" s="209" t="s">
        <v>353</v>
      </c>
      <c r="E23" s="561"/>
      <c r="F23" s="578"/>
      <c r="G23" s="561"/>
      <c r="H23" s="512"/>
      <c r="I23" s="563"/>
      <c r="J23" s="580"/>
      <c r="K23" s="578"/>
      <c r="L23" s="561"/>
      <c r="M23" s="512"/>
      <c r="N23" s="563"/>
      <c r="O23" s="580"/>
      <c r="P23" s="582"/>
      <c r="Q23" s="580"/>
      <c r="R23" s="512"/>
      <c r="S23" s="570"/>
      <c r="T23" s="572"/>
      <c r="U23" s="575"/>
      <c r="V23" s="575"/>
      <c r="X23" s="204"/>
      <c r="Y23" s="204"/>
      <c r="Z23" s="204"/>
    </row>
    <row r="24" spans="2:26" ht="31.5" customHeight="1" thickBot="1">
      <c r="B24" s="557"/>
      <c r="C24" s="577"/>
      <c r="D24" s="211" t="s">
        <v>354</v>
      </c>
      <c r="E24" s="561"/>
      <c r="F24" s="578"/>
      <c r="G24" s="561"/>
      <c r="H24" s="512"/>
      <c r="I24" s="563"/>
      <c r="J24" s="580"/>
      <c r="K24" s="578"/>
      <c r="L24" s="561"/>
      <c r="M24" s="513"/>
      <c r="N24" s="563"/>
      <c r="O24" s="580"/>
      <c r="P24" s="582"/>
      <c r="Q24" s="580"/>
      <c r="R24" s="512"/>
      <c r="S24" s="570"/>
      <c r="T24" s="572"/>
      <c r="U24" s="575"/>
      <c r="V24" s="575"/>
      <c r="X24" s="204"/>
      <c r="Y24" s="204"/>
      <c r="Z24" s="204"/>
    </row>
    <row r="25" spans="2:26" ht="28.5" customHeight="1">
      <c r="B25" s="557"/>
      <c r="C25" s="586" t="s">
        <v>355</v>
      </c>
      <c r="D25" s="212" t="s">
        <v>356</v>
      </c>
      <c r="E25" s="561"/>
      <c r="F25" s="578" t="str">
        <f>LEFT(E25)</f>
        <v/>
      </c>
      <c r="G25" s="561"/>
      <c r="H25" s="512" t="str">
        <f>LEFT(G25)</f>
        <v/>
      </c>
      <c r="I25" s="563"/>
      <c r="J25" s="580"/>
      <c r="K25" s="578" t="str">
        <f>LEFT(J25)</f>
        <v/>
      </c>
      <c r="L25" s="561"/>
      <c r="M25" s="514" t="str">
        <f>LEFT(L25)</f>
        <v/>
      </c>
      <c r="N25" s="563"/>
      <c r="O25" s="580"/>
      <c r="P25" s="582" t="str">
        <f>LEFT(O25)</f>
        <v/>
      </c>
      <c r="Q25" s="580"/>
      <c r="R25" s="512" t="str">
        <f>LEFT(Q25)</f>
        <v/>
      </c>
      <c r="S25" s="570"/>
      <c r="T25" s="572"/>
      <c r="U25" s="575"/>
      <c r="V25" s="575"/>
      <c r="X25" s="204"/>
      <c r="Y25" s="204"/>
      <c r="Z25" s="204"/>
    </row>
    <row r="26" spans="2:26" ht="27" customHeight="1">
      <c r="B26" s="557"/>
      <c r="C26" s="587"/>
      <c r="D26" s="209" t="s">
        <v>357</v>
      </c>
      <c r="E26" s="561"/>
      <c r="F26" s="578"/>
      <c r="G26" s="561"/>
      <c r="H26" s="512"/>
      <c r="I26" s="563"/>
      <c r="J26" s="580"/>
      <c r="K26" s="578"/>
      <c r="L26" s="561"/>
      <c r="M26" s="512"/>
      <c r="N26" s="563"/>
      <c r="O26" s="580"/>
      <c r="P26" s="582"/>
      <c r="Q26" s="580"/>
      <c r="R26" s="512"/>
      <c r="S26" s="570"/>
      <c r="T26" s="572"/>
      <c r="U26" s="575"/>
      <c r="V26" s="575"/>
      <c r="X26" s="204"/>
      <c r="Y26" s="204"/>
      <c r="Z26" s="204"/>
    </row>
    <row r="27" spans="2:26" ht="30" customHeight="1" thickBot="1">
      <c r="B27" s="557"/>
      <c r="C27" s="588"/>
      <c r="D27" s="210" t="s">
        <v>358</v>
      </c>
      <c r="E27" s="589"/>
      <c r="F27" s="590"/>
      <c r="G27" s="589"/>
      <c r="H27" s="515"/>
      <c r="I27" s="563"/>
      <c r="J27" s="591"/>
      <c r="K27" s="592"/>
      <c r="L27" s="589"/>
      <c r="M27" s="515"/>
      <c r="N27" s="563"/>
      <c r="O27" s="581"/>
      <c r="P27" s="583"/>
      <c r="Q27" s="581"/>
      <c r="R27" s="515"/>
      <c r="S27" s="570"/>
      <c r="T27" s="572"/>
      <c r="U27" s="575"/>
      <c r="V27" s="575"/>
      <c r="X27" s="204"/>
      <c r="Y27" s="213"/>
      <c r="Z27" s="213"/>
    </row>
    <row r="28" spans="2:26" ht="30" customHeight="1" thickBot="1">
      <c r="B28" s="557"/>
      <c r="C28" s="565" t="s">
        <v>343</v>
      </c>
      <c r="D28" s="566"/>
      <c r="E28" s="568" t="s">
        <v>344</v>
      </c>
      <c r="F28" s="481"/>
      <c r="G28" s="498" t="s">
        <v>327</v>
      </c>
      <c r="H28" s="500"/>
      <c r="I28" s="564"/>
      <c r="J28" s="584" t="s">
        <v>328</v>
      </c>
      <c r="K28" s="585"/>
      <c r="L28" s="498" t="s">
        <v>328</v>
      </c>
      <c r="M28" s="500"/>
      <c r="N28" s="564"/>
      <c r="O28" s="568" t="s">
        <v>329</v>
      </c>
      <c r="P28" s="481"/>
      <c r="Q28" s="480" t="s">
        <v>329</v>
      </c>
      <c r="R28" s="482"/>
      <c r="S28" s="571"/>
      <c r="T28" s="573"/>
      <c r="U28" s="575"/>
      <c r="V28" s="576"/>
      <c r="X28" s="204"/>
      <c r="Y28" s="213"/>
      <c r="Z28" s="213"/>
    </row>
    <row r="29" spans="2:26" ht="21.75" customHeight="1">
      <c r="B29" s="597" t="s">
        <v>359</v>
      </c>
      <c r="C29" s="558" t="s">
        <v>360</v>
      </c>
      <c r="D29" s="214" t="s">
        <v>361</v>
      </c>
      <c r="E29" s="477"/>
      <c r="F29" s="598" t="str">
        <f>LEFT(E29)</f>
        <v/>
      </c>
      <c r="G29" s="480"/>
      <c r="H29" s="594" t="str">
        <f>LEFT(G29)</f>
        <v/>
      </c>
      <c r="I29" s="489" t="e">
        <f>(F29+F32+H29+H32+F35+H35)/6</f>
        <v>#VALUE!</v>
      </c>
      <c r="J29" s="560"/>
      <c r="K29" s="621" t="str">
        <f>LEFT(J29)</f>
        <v/>
      </c>
      <c r="L29" s="509"/>
      <c r="M29" s="594" t="str">
        <f>LEFT(L29)</f>
        <v/>
      </c>
      <c r="N29" s="563" t="e">
        <f>(K29+K32+M29+M32+K35+M35)/6</f>
        <v>#VALUE!</v>
      </c>
      <c r="O29" s="478"/>
      <c r="P29" s="621" t="str">
        <f>LEFT(O29)</f>
        <v/>
      </c>
      <c r="Q29" s="579"/>
      <c r="R29" s="621" t="str">
        <f>LEFT(Q29)</f>
        <v/>
      </c>
      <c r="S29" s="489" t="e">
        <f>(P29+P32+R29+R32+R35+P35)/6</f>
        <v>#VALUE!</v>
      </c>
      <c r="T29" s="622" t="e">
        <f xml:space="preserve"> AVERAGE(I29,S29,N29)</f>
        <v>#VALUE!</v>
      </c>
      <c r="U29" s="606" t="str">
        <f xml:space="preserve"> CONCATENATE(E38, J38, O38)</f>
        <v xml:space="preserve">1) 2)3) </v>
      </c>
      <c r="V29" s="609" t="str">
        <f xml:space="preserve"> CONCATENATE(G38, L38, Q38)</f>
        <v xml:space="preserve">1) 2)3) </v>
      </c>
      <c r="X29" s="204"/>
      <c r="Y29" s="213"/>
      <c r="Z29" s="213"/>
    </row>
    <row r="30" spans="2:26" ht="21.75" customHeight="1">
      <c r="B30" s="523"/>
      <c r="C30" s="558"/>
      <c r="D30" s="215" t="s">
        <v>362</v>
      </c>
      <c r="E30" s="480"/>
      <c r="F30" s="578"/>
      <c r="G30" s="480"/>
      <c r="H30" s="582"/>
      <c r="I30" s="489"/>
      <c r="J30" s="561"/>
      <c r="K30" s="582"/>
      <c r="L30" s="580"/>
      <c r="M30" s="582"/>
      <c r="N30" s="563"/>
      <c r="O30" s="481"/>
      <c r="P30" s="582"/>
      <c r="Q30" s="580"/>
      <c r="R30" s="582"/>
      <c r="S30" s="489"/>
      <c r="T30" s="623"/>
      <c r="U30" s="607"/>
      <c r="V30" s="610"/>
      <c r="X30" s="204"/>
      <c r="Y30" s="213"/>
      <c r="Z30" s="213"/>
    </row>
    <row r="31" spans="2:26" ht="21.75" customHeight="1" thickBot="1">
      <c r="B31" s="523"/>
      <c r="C31" s="558"/>
      <c r="D31" s="216" t="s">
        <v>363</v>
      </c>
      <c r="E31" s="480"/>
      <c r="F31" s="599"/>
      <c r="G31" s="480"/>
      <c r="H31" s="600"/>
      <c r="I31" s="489"/>
      <c r="J31" s="561"/>
      <c r="K31" s="582"/>
      <c r="L31" s="580"/>
      <c r="M31" s="582"/>
      <c r="N31" s="563"/>
      <c r="O31" s="484"/>
      <c r="P31" s="600"/>
      <c r="Q31" s="580"/>
      <c r="R31" s="582"/>
      <c r="S31" s="489"/>
      <c r="T31" s="623"/>
      <c r="U31" s="607"/>
      <c r="V31" s="610"/>
      <c r="X31" s="204"/>
      <c r="Y31" s="204"/>
      <c r="Z31" s="204"/>
    </row>
    <row r="32" spans="2:26" ht="21.75" customHeight="1">
      <c r="B32" s="523"/>
      <c r="C32" s="612" t="s">
        <v>364</v>
      </c>
      <c r="D32" s="212" t="s">
        <v>365</v>
      </c>
      <c r="E32" s="613"/>
      <c r="F32" s="615" t="str">
        <f>LEFT(E32)</f>
        <v/>
      </c>
      <c r="G32" s="495"/>
      <c r="H32" s="618" t="str">
        <f>LEFT(G32)</f>
        <v/>
      </c>
      <c r="I32" s="489"/>
      <c r="J32" s="561"/>
      <c r="K32" s="595" t="str">
        <f>LEFT(J32)</f>
        <v/>
      </c>
      <c r="L32" s="580"/>
      <c r="M32" s="595" t="str">
        <f>LEFT(L32)</f>
        <v/>
      </c>
      <c r="N32" s="563"/>
      <c r="O32" s="504"/>
      <c r="P32" s="625" t="str">
        <f>LEFT(O32)</f>
        <v/>
      </c>
      <c r="Q32" s="580"/>
      <c r="R32" s="628" t="str">
        <f>LEFT(Q32)</f>
        <v/>
      </c>
      <c r="S32" s="489"/>
      <c r="T32" s="623"/>
      <c r="U32" s="607"/>
      <c r="V32" s="610"/>
      <c r="X32" s="204"/>
      <c r="Y32" s="204"/>
      <c r="Z32" s="204"/>
    </row>
    <row r="33" spans="2:26" ht="34.5" customHeight="1">
      <c r="B33" s="523"/>
      <c r="C33" s="558"/>
      <c r="D33" s="209" t="s">
        <v>366</v>
      </c>
      <c r="E33" s="614"/>
      <c r="F33" s="616"/>
      <c r="G33" s="480"/>
      <c r="H33" s="619"/>
      <c r="I33" s="489"/>
      <c r="J33" s="561"/>
      <c r="K33" s="595"/>
      <c r="L33" s="580"/>
      <c r="M33" s="595"/>
      <c r="N33" s="563"/>
      <c r="O33" s="504"/>
      <c r="P33" s="626"/>
      <c r="Q33" s="580"/>
      <c r="R33" s="628"/>
      <c r="S33" s="489"/>
      <c r="T33" s="623"/>
      <c r="U33" s="607"/>
      <c r="V33" s="610"/>
      <c r="X33" s="204"/>
      <c r="Y33" s="204"/>
      <c r="Z33" s="204"/>
    </row>
    <row r="34" spans="2:26" ht="31.5" customHeight="1" thickBot="1">
      <c r="B34" s="523"/>
      <c r="C34" s="558"/>
      <c r="D34" s="211" t="s">
        <v>367</v>
      </c>
      <c r="E34" s="593"/>
      <c r="F34" s="617"/>
      <c r="G34" s="483"/>
      <c r="H34" s="620"/>
      <c r="I34" s="489"/>
      <c r="J34" s="589"/>
      <c r="K34" s="596"/>
      <c r="L34" s="581"/>
      <c r="M34" s="596"/>
      <c r="N34" s="563"/>
      <c r="O34" s="509"/>
      <c r="P34" s="627"/>
      <c r="Q34" s="580"/>
      <c r="R34" s="628"/>
      <c r="S34" s="489"/>
      <c r="T34" s="623"/>
      <c r="U34" s="607"/>
      <c r="V34" s="610"/>
      <c r="X34" s="204"/>
      <c r="Y34" s="204"/>
      <c r="Z34" s="204"/>
    </row>
    <row r="35" spans="2:26" ht="21.75" customHeight="1">
      <c r="B35" s="523"/>
      <c r="C35" s="601" t="s">
        <v>368</v>
      </c>
      <c r="D35" s="212" t="s">
        <v>369</v>
      </c>
      <c r="E35" s="480"/>
      <c r="F35" s="604" t="str">
        <f>LEFT(E35)</f>
        <v/>
      </c>
      <c r="G35" s="480"/>
      <c r="H35" s="619" t="str">
        <f>LEFT(G35)</f>
        <v/>
      </c>
      <c r="I35" s="489"/>
      <c r="J35" s="593"/>
      <c r="K35" s="620" t="str">
        <f>LEFT(J35)</f>
        <v/>
      </c>
      <c r="L35" s="509"/>
      <c r="M35" s="620" t="str">
        <f>LEFT(L35)</f>
        <v/>
      </c>
      <c r="N35" s="563"/>
      <c r="O35" s="481"/>
      <c r="P35" s="619" t="str">
        <f>LEFT(O35)</f>
        <v/>
      </c>
      <c r="Q35" s="509"/>
      <c r="R35" s="620" t="str">
        <f>LEFT(Q35)</f>
        <v/>
      </c>
      <c r="S35" s="489"/>
      <c r="T35" s="623"/>
      <c r="U35" s="607"/>
      <c r="V35" s="610"/>
      <c r="X35" s="204"/>
      <c r="Y35" s="204"/>
      <c r="Z35" s="204"/>
    </row>
    <row r="36" spans="2:26" ht="30.75" customHeight="1">
      <c r="B36" s="523"/>
      <c r="C36" s="602"/>
      <c r="D36" s="209" t="s">
        <v>370</v>
      </c>
      <c r="E36" s="480"/>
      <c r="F36" s="604"/>
      <c r="G36" s="480"/>
      <c r="H36" s="619"/>
      <c r="I36" s="489"/>
      <c r="J36" s="561"/>
      <c r="K36" s="628"/>
      <c r="L36" s="580"/>
      <c r="M36" s="628"/>
      <c r="N36" s="563"/>
      <c r="O36" s="481"/>
      <c r="P36" s="619"/>
      <c r="Q36" s="580"/>
      <c r="R36" s="628"/>
      <c r="S36" s="489"/>
      <c r="T36" s="623"/>
      <c r="U36" s="607"/>
      <c r="V36" s="610"/>
      <c r="X36" s="204"/>
      <c r="Y36" s="204"/>
      <c r="Z36" s="204"/>
    </row>
    <row r="37" spans="2:26" ht="39" customHeight="1" thickBot="1">
      <c r="B37" s="523"/>
      <c r="C37" s="603"/>
      <c r="D37" s="210" t="s">
        <v>371</v>
      </c>
      <c r="E37" s="498"/>
      <c r="F37" s="605"/>
      <c r="G37" s="498"/>
      <c r="H37" s="629"/>
      <c r="I37" s="489"/>
      <c r="J37" s="589"/>
      <c r="K37" s="630"/>
      <c r="L37" s="581"/>
      <c r="M37" s="630"/>
      <c r="N37" s="563"/>
      <c r="O37" s="499"/>
      <c r="P37" s="629"/>
      <c r="Q37" s="581"/>
      <c r="R37" s="630"/>
      <c r="S37" s="489"/>
      <c r="T37" s="623"/>
      <c r="U37" s="607"/>
      <c r="V37" s="610"/>
      <c r="X37" s="204"/>
      <c r="Y37" s="204"/>
      <c r="Z37" s="204"/>
    </row>
    <row r="38" spans="2:26" ht="30" customHeight="1" thickBot="1">
      <c r="B38" s="524"/>
      <c r="C38" s="565" t="s">
        <v>343</v>
      </c>
      <c r="D38" s="566"/>
      <c r="E38" s="518" t="s">
        <v>327</v>
      </c>
      <c r="F38" s="499"/>
      <c r="G38" s="498" t="s">
        <v>327</v>
      </c>
      <c r="H38" s="500"/>
      <c r="I38" s="564"/>
      <c r="J38" s="519" t="s">
        <v>328</v>
      </c>
      <c r="K38" s="499"/>
      <c r="L38" s="498" t="s">
        <v>328</v>
      </c>
      <c r="M38" s="500"/>
      <c r="N38" s="564"/>
      <c r="O38" s="631" t="s">
        <v>329</v>
      </c>
      <c r="P38" s="632"/>
      <c r="Q38" s="498" t="s">
        <v>329</v>
      </c>
      <c r="R38" s="500"/>
      <c r="S38" s="510"/>
      <c r="T38" s="624"/>
      <c r="U38" s="608"/>
      <c r="V38" s="611"/>
      <c r="X38" s="204"/>
      <c r="Y38" s="213"/>
      <c r="Z38" s="213"/>
    </row>
    <row r="39" spans="2:26" ht="15" customHeight="1">
      <c r="D39" s="217"/>
      <c r="F39" s="1"/>
      <c r="G39" s="1"/>
      <c r="H39" s="1"/>
      <c r="I39" s="1"/>
      <c r="K39" s="1"/>
      <c r="L39" s="1"/>
      <c r="M39" s="1"/>
      <c r="N39" s="1"/>
      <c r="P39" s="1"/>
      <c r="Q39" s="1"/>
      <c r="R39" s="1"/>
      <c r="T39" s="219"/>
      <c r="U39" s="220"/>
      <c r="V39" s="220"/>
    </row>
    <row r="40" spans="2:26">
      <c r="D40"/>
    </row>
    <row r="41" spans="2:26">
      <c r="B41" s="221" t="s">
        <v>372</v>
      </c>
      <c r="D41"/>
    </row>
    <row r="42" spans="2:26">
      <c r="B42" s="222" t="s">
        <v>373</v>
      </c>
      <c r="D42"/>
    </row>
    <row r="43" spans="2:26">
      <c r="B43" s="222" t="s">
        <v>374</v>
      </c>
      <c r="D43"/>
    </row>
    <row r="44" spans="2:26" ht="15" customHeight="1">
      <c r="B44" s="222" t="s">
        <v>375</v>
      </c>
      <c r="D44"/>
    </row>
    <row r="45" spans="2:26" ht="15" customHeight="1">
      <c r="B45" s="222" t="s">
        <v>376</v>
      </c>
      <c r="D45"/>
    </row>
    <row r="46" spans="2:26" ht="15" customHeight="1">
      <c r="D46"/>
    </row>
    <row r="47" spans="2:26">
      <c r="D47"/>
    </row>
    <row r="48" spans="2:26">
      <c r="B48" s="1"/>
      <c r="D48"/>
    </row>
    <row r="49" spans="4:4">
      <c r="D49"/>
    </row>
    <row r="50" spans="4:4">
      <c r="D50" s="218"/>
    </row>
    <row r="51" spans="4:4">
      <c r="D51"/>
    </row>
    <row r="52" spans="4:4">
      <c r="D52"/>
    </row>
    <row r="53" spans="4:4">
      <c r="D53"/>
    </row>
    <row r="54" spans="4:4">
      <c r="D54"/>
    </row>
    <row r="55" spans="4:4">
      <c r="D55"/>
    </row>
    <row r="56" spans="4:4">
      <c r="D56"/>
    </row>
    <row r="57" spans="4:4">
      <c r="D57"/>
    </row>
    <row r="58" spans="4:4">
      <c r="D58"/>
    </row>
    <row r="59" spans="4:4">
      <c r="D59"/>
    </row>
    <row r="60" spans="4:4">
      <c r="D60"/>
    </row>
    <row r="61" spans="4:4">
      <c r="D61"/>
    </row>
    <row r="62" spans="4:4">
      <c r="D62"/>
    </row>
    <row r="63" spans="4:4">
      <c r="D63"/>
    </row>
    <row r="64" spans="4:4">
      <c r="D64"/>
    </row>
    <row r="65" spans="4:4">
      <c r="D65"/>
    </row>
    <row r="66" spans="4:4">
      <c r="D66"/>
    </row>
    <row r="67" spans="4:4">
      <c r="D67"/>
    </row>
    <row r="68" spans="4:4">
      <c r="D68"/>
    </row>
    <row r="69" spans="4:4">
      <c r="D69"/>
    </row>
    <row r="70" spans="4:4">
      <c r="D70"/>
    </row>
    <row r="71" spans="4:4">
      <c r="D71"/>
    </row>
    <row r="72" spans="4:4">
      <c r="D72"/>
    </row>
    <row r="73" spans="4:4">
      <c r="D73"/>
    </row>
    <row r="74" spans="4:4">
      <c r="D74"/>
    </row>
    <row r="75" spans="4:4">
      <c r="D75"/>
    </row>
    <row r="76" spans="4:4">
      <c r="D76"/>
    </row>
    <row r="77" spans="4:4">
      <c r="D77"/>
    </row>
    <row r="78" spans="4:4">
      <c r="D78"/>
    </row>
    <row r="79" spans="4:4">
      <c r="D79"/>
    </row>
    <row r="80" spans="4:4">
      <c r="D80"/>
    </row>
    <row r="81" spans="4:4">
      <c r="D81"/>
    </row>
    <row r="82" spans="4:4">
      <c r="D82"/>
    </row>
    <row r="83" spans="4:4">
      <c r="D83"/>
    </row>
    <row r="84" spans="4:4">
      <c r="D84"/>
    </row>
    <row r="85" spans="4:4">
      <c r="D85"/>
    </row>
    <row r="86" spans="4:4">
      <c r="D86"/>
    </row>
    <row r="87" spans="4:4">
      <c r="D87"/>
    </row>
    <row r="88" spans="4:4">
      <c r="D88"/>
    </row>
    <row r="89" spans="4:4">
      <c r="D89"/>
    </row>
    <row r="90" spans="4:4">
      <c r="D90"/>
    </row>
    <row r="91" spans="4:4">
      <c r="D91"/>
    </row>
    <row r="92" spans="4:4">
      <c r="D92"/>
    </row>
    <row r="93" spans="4:4">
      <c r="D93"/>
    </row>
    <row r="94" spans="4:4">
      <c r="D94"/>
    </row>
    <row r="95" spans="4:4">
      <c r="D95"/>
    </row>
    <row r="96" spans="4:4">
      <c r="D96"/>
    </row>
    <row r="97" spans="4:4">
      <c r="D97"/>
    </row>
    <row r="98" spans="4:4">
      <c r="D98"/>
    </row>
    <row r="99" spans="4:4">
      <c r="D99"/>
    </row>
    <row r="100" spans="4:4">
      <c r="D100"/>
    </row>
    <row r="101" spans="4:4">
      <c r="D101"/>
    </row>
    <row r="102" spans="4:4">
      <c r="D102"/>
    </row>
    <row r="103" spans="4:4">
      <c r="D103"/>
    </row>
    <row r="104" spans="4:4">
      <c r="D104"/>
    </row>
    <row r="105" spans="4:4">
      <c r="D105"/>
    </row>
    <row r="106" spans="4:4">
      <c r="D106"/>
    </row>
    <row r="107" spans="4:4">
      <c r="D107"/>
    </row>
    <row r="108" spans="4:4">
      <c r="D108"/>
    </row>
    <row r="109" spans="4:4">
      <c r="D109"/>
    </row>
    <row r="110" spans="4:4">
      <c r="D110"/>
    </row>
    <row r="111" spans="4:4">
      <c r="D111"/>
    </row>
    <row r="112" spans="4:4">
      <c r="D112"/>
    </row>
    <row r="113" spans="4:4">
      <c r="D113"/>
    </row>
    <row r="114" spans="4:4">
      <c r="D114"/>
    </row>
    <row r="115" spans="4:4">
      <c r="D115"/>
    </row>
    <row r="116" spans="4:4">
      <c r="D116"/>
    </row>
    <row r="117" spans="4:4">
      <c r="D117"/>
    </row>
    <row r="118" spans="4:4">
      <c r="D118"/>
    </row>
    <row r="119" spans="4:4">
      <c r="D119"/>
    </row>
    <row r="120" spans="4:4">
      <c r="D120"/>
    </row>
    <row r="121" spans="4:4">
      <c r="D121"/>
    </row>
    <row r="122" spans="4:4">
      <c r="D122"/>
    </row>
    <row r="123" spans="4:4">
      <c r="D123"/>
    </row>
    <row r="124" spans="4:4">
      <c r="D124"/>
    </row>
    <row r="125" spans="4:4">
      <c r="D125"/>
    </row>
    <row r="126" spans="4:4">
      <c r="D126"/>
    </row>
    <row r="127" spans="4:4">
      <c r="D127"/>
    </row>
    <row r="128" spans="4:4">
      <c r="D128"/>
    </row>
    <row r="129" spans="4:4">
      <c r="D129"/>
    </row>
    <row r="130" spans="4:4">
      <c r="D130"/>
    </row>
    <row r="131" spans="4:4">
      <c r="D131"/>
    </row>
    <row r="132" spans="4:4">
      <c r="D132"/>
    </row>
    <row r="133" spans="4:4">
      <c r="D133"/>
    </row>
    <row r="134" spans="4:4">
      <c r="D134"/>
    </row>
    <row r="135" spans="4:4">
      <c r="D135"/>
    </row>
    <row r="136" spans="4:4">
      <c r="D136"/>
    </row>
    <row r="137" spans="4:4">
      <c r="D137"/>
    </row>
    <row r="138" spans="4:4">
      <c r="D138"/>
    </row>
    <row r="139" spans="4:4">
      <c r="D139"/>
    </row>
    <row r="140" spans="4:4">
      <c r="D140"/>
    </row>
    <row r="141" spans="4:4">
      <c r="D141"/>
    </row>
    <row r="142" spans="4:4">
      <c r="D142"/>
    </row>
    <row r="143" spans="4:4">
      <c r="D143"/>
    </row>
    <row r="144" spans="4:4">
      <c r="D144"/>
    </row>
    <row r="145" spans="4:4">
      <c r="D145"/>
    </row>
    <row r="146" spans="4:4">
      <c r="D146"/>
    </row>
    <row r="147" spans="4:4">
      <c r="D147"/>
    </row>
    <row r="148" spans="4:4">
      <c r="D148"/>
    </row>
    <row r="149" spans="4:4">
      <c r="D149"/>
    </row>
    <row r="150" spans="4:4">
      <c r="D150"/>
    </row>
    <row r="151" spans="4:4">
      <c r="D151"/>
    </row>
    <row r="152" spans="4:4">
      <c r="D152"/>
    </row>
    <row r="153" spans="4:4">
      <c r="D153"/>
    </row>
    <row r="154" spans="4:4">
      <c r="D154"/>
    </row>
    <row r="155" spans="4:4">
      <c r="D155"/>
    </row>
    <row r="156" spans="4:4">
      <c r="D156"/>
    </row>
    <row r="157" spans="4:4">
      <c r="D157"/>
    </row>
    <row r="158" spans="4:4">
      <c r="D158"/>
    </row>
    <row r="159" spans="4:4">
      <c r="D159"/>
    </row>
    <row r="160" spans="4:4">
      <c r="D160"/>
    </row>
    <row r="161" spans="4:4">
      <c r="D161"/>
    </row>
    <row r="162" spans="4:4">
      <c r="D162"/>
    </row>
    <row r="163" spans="4:4">
      <c r="D163"/>
    </row>
    <row r="164" spans="4:4">
      <c r="D164"/>
    </row>
    <row r="165" spans="4:4">
      <c r="D165"/>
    </row>
    <row r="166" spans="4:4">
      <c r="D166"/>
    </row>
    <row r="167" spans="4:4">
      <c r="D167"/>
    </row>
    <row r="168" spans="4:4">
      <c r="D168"/>
    </row>
    <row r="169" spans="4:4">
      <c r="D169"/>
    </row>
    <row r="170" spans="4:4">
      <c r="D170"/>
    </row>
    <row r="171" spans="4:4">
      <c r="D171"/>
    </row>
    <row r="172" spans="4:4">
      <c r="D172"/>
    </row>
    <row r="173" spans="4:4">
      <c r="D173"/>
    </row>
    <row r="174" spans="4:4">
      <c r="D174"/>
    </row>
    <row r="175" spans="4:4">
      <c r="D175"/>
    </row>
    <row r="176" spans="4:4">
      <c r="D176"/>
    </row>
    <row r="177" spans="4:4">
      <c r="D177"/>
    </row>
    <row r="178" spans="4:4">
      <c r="D178"/>
    </row>
    <row r="179" spans="4:4">
      <c r="D179"/>
    </row>
    <row r="180" spans="4:4">
      <c r="D180"/>
    </row>
    <row r="181" spans="4:4">
      <c r="D181"/>
    </row>
    <row r="182" spans="4:4">
      <c r="D182"/>
    </row>
    <row r="183" spans="4:4">
      <c r="D183"/>
    </row>
    <row r="184" spans="4:4">
      <c r="D184"/>
    </row>
    <row r="185" spans="4:4">
      <c r="D185"/>
    </row>
    <row r="186" spans="4:4">
      <c r="D186"/>
    </row>
    <row r="187" spans="4:4">
      <c r="D187"/>
    </row>
    <row r="188" spans="4:4">
      <c r="D188"/>
    </row>
    <row r="189" spans="4:4">
      <c r="D189"/>
    </row>
    <row r="190" spans="4:4">
      <c r="D190"/>
    </row>
    <row r="191" spans="4:4">
      <c r="D191"/>
    </row>
    <row r="192" spans="4:4">
      <c r="D192"/>
    </row>
    <row r="193" spans="4:4">
      <c r="D193"/>
    </row>
    <row r="194" spans="4:4">
      <c r="D194"/>
    </row>
    <row r="195" spans="4:4">
      <c r="D195"/>
    </row>
    <row r="196" spans="4:4">
      <c r="D196"/>
    </row>
    <row r="197" spans="4:4">
      <c r="D197"/>
    </row>
    <row r="198" spans="4:4">
      <c r="D198"/>
    </row>
    <row r="199" spans="4:4">
      <c r="D199"/>
    </row>
    <row r="200" spans="4:4">
      <c r="D200"/>
    </row>
    <row r="201" spans="4:4">
      <c r="D201"/>
    </row>
    <row r="202" spans="4:4">
      <c r="D202"/>
    </row>
    <row r="203" spans="4:4">
      <c r="D203"/>
    </row>
    <row r="204" spans="4:4">
      <c r="D204"/>
    </row>
    <row r="205" spans="4:4">
      <c r="D205"/>
    </row>
    <row r="206" spans="4:4">
      <c r="D206"/>
    </row>
    <row r="207" spans="4:4">
      <c r="D207"/>
    </row>
    <row r="208" spans="4:4">
      <c r="D208"/>
    </row>
  </sheetData>
  <mergeCells count="182">
    <mergeCell ref="P35:P37"/>
    <mergeCell ref="Q35:Q37"/>
    <mergeCell ref="R35:R37"/>
    <mergeCell ref="C38:D38"/>
    <mergeCell ref="E38:F38"/>
    <mergeCell ref="G38:H38"/>
    <mergeCell ref="J38:K38"/>
    <mergeCell ref="L38:M38"/>
    <mergeCell ref="O38:P38"/>
    <mergeCell ref="Q38:R38"/>
    <mergeCell ref="H35:H37"/>
    <mergeCell ref="J35:J37"/>
    <mergeCell ref="K35:K37"/>
    <mergeCell ref="L35:L37"/>
    <mergeCell ref="M35:M37"/>
    <mergeCell ref="O35:O37"/>
    <mergeCell ref="U29:U38"/>
    <mergeCell ref="V29:V38"/>
    <mergeCell ref="C32:C34"/>
    <mergeCell ref="E32:E34"/>
    <mergeCell ref="F32:F34"/>
    <mergeCell ref="G32:G34"/>
    <mergeCell ref="H32:H34"/>
    <mergeCell ref="J32:J34"/>
    <mergeCell ref="K32:K34"/>
    <mergeCell ref="L32:L34"/>
    <mergeCell ref="O29:O31"/>
    <mergeCell ref="P29:P31"/>
    <mergeCell ref="Q29:Q31"/>
    <mergeCell ref="R29:R31"/>
    <mergeCell ref="S29:S38"/>
    <mergeCell ref="T29:T38"/>
    <mergeCell ref="O32:O34"/>
    <mergeCell ref="P32:P34"/>
    <mergeCell ref="Q32:Q34"/>
    <mergeCell ref="R32:R34"/>
    <mergeCell ref="I29:I38"/>
    <mergeCell ref="J29:J31"/>
    <mergeCell ref="K29:K31"/>
    <mergeCell ref="L29:L31"/>
    <mergeCell ref="M29:M31"/>
    <mergeCell ref="N29:N38"/>
    <mergeCell ref="M32:M34"/>
    <mergeCell ref="B29:B38"/>
    <mergeCell ref="C29:C31"/>
    <mergeCell ref="E29:E31"/>
    <mergeCell ref="F29:F31"/>
    <mergeCell ref="G29:G31"/>
    <mergeCell ref="H29:H31"/>
    <mergeCell ref="C35:C37"/>
    <mergeCell ref="E35:E37"/>
    <mergeCell ref="F35:F37"/>
    <mergeCell ref="G35:G37"/>
    <mergeCell ref="L28:M28"/>
    <mergeCell ref="O28:P28"/>
    <mergeCell ref="Q28:R28"/>
    <mergeCell ref="R22:R24"/>
    <mergeCell ref="C25:C27"/>
    <mergeCell ref="E25:E27"/>
    <mergeCell ref="F25:F27"/>
    <mergeCell ref="G25:G27"/>
    <mergeCell ref="H25:H27"/>
    <mergeCell ref="J25:J27"/>
    <mergeCell ref="K25:K27"/>
    <mergeCell ref="L25:L27"/>
    <mergeCell ref="M25:M27"/>
    <mergeCell ref="J22:J24"/>
    <mergeCell ref="K22:K24"/>
    <mergeCell ref="L22:L24"/>
    <mergeCell ref="M22:M24"/>
    <mergeCell ref="O22:O24"/>
    <mergeCell ref="P22:P24"/>
    <mergeCell ref="R19:R21"/>
    <mergeCell ref="S19:S28"/>
    <mergeCell ref="T19:T28"/>
    <mergeCell ref="U19:U28"/>
    <mergeCell ref="V19:V28"/>
    <mergeCell ref="C22:C24"/>
    <mergeCell ref="E22:E24"/>
    <mergeCell ref="F22:F24"/>
    <mergeCell ref="G22:G24"/>
    <mergeCell ref="H22:H24"/>
    <mergeCell ref="L19:L21"/>
    <mergeCell ref="M19:M21"/>
    <mergeCell ref="N19:N28"/>
    <mergeCell ref="O19:O21"/>
    <mergeCell ref="P19:P21"/>
    <mergeCell ref="Q19:Q21"/>
    <mergeCell ref="Q22:Q24"/>
    <mergeCell ref="O25:O27"/>
    <mergeCell ref="P25:P27"/>
    <mergeCell ref="Q25:Q27"/>
    <mergeCell ref="R25:R27"/>
    <mergeCell ref="C28:D28"/>
    <mergeCell ref="E28:F28"/>
    <mergeCell ref="G28:H28"/>
    <mergeCell ref="B19:B28"/>
    <mergeCell ref="C19:C21"/>
    <mergeCell ref="E19:E21"/>
    <mergeCell ref="F19:F21"/>
    <mergeCell ref="G19:G21"/>
    <mergeCell ref="H19:H21"/>
    <mergeCell ref="I19:I28"/>
    <mergeCell ref="J19:J21"/>
    <mergeCell ref="K19:K21"/>
    <mergeCell ref="J28:K28"/>
    <mergeCell ref="U12:U18"/>
    <mergeCell ref="V12:V18"/>
    <mergeCell ref="C15:C17"/>
    <mergeCell ref="E15:E17"/>
    <mergeCell ref="F15:F17"/>
    <mergeCell ref="G15:G17"/>
    <mergeCell ref="H15:H17"/>
    <mergeCell ref="J15:J17"/>
    <mergeCell ref="K15:K17"/>
    <mergeCell ref="L15:L17"/>
    <mergeCell ref="O12:O14"/>
    <mergeCell ref="P12:P14"/>
    <mergeCell ref="Q12:Q14"/>
    <mergeCell ref="R12:R14"/>
    <mergeCell ref="S12:S18"/>
    <mergeCell ref="T12:T18"/>
    <mergeCell ref="O15:O17"/>
    <mergeCell ref="P15:P17"/>
    <mergeCell ref="Q15:Q17"/>
    <mergeCell ref="R15:R17"/>
    <mergeCell ref="I12:I18"/>
    <mergeCell ref="J12:J14"/>
    <mergeCell ref="K12:K14"/>
    <mergeCell ref="L12:L14"/>
    <mergeCell ref="M12:M14"/>
    <mergeCell ref="N12:N18"/>
    <mergeCell ref="M15:M17"/>
    <mergeCell ref="E10:H10"/>
    <mergeCell ref="J10:M10"/>
    <mergeCell ref="O10:R10"/>
    <mergeCell ref="C11:D11"/>
    <mergeCell ref="B12:B18"/>
    <mergeCell ref="C12:C14"/>
    <mergeCell ref="E12:E14"/>
    <mergeCell ref="F12:F14"/>
    <mergeCell ref="G12:G14"/>
    <mergeCell ref="H12:H14"/>
    <mergeCell ref="Q18:R18"/>
    <mergeCell ref="C18:D18"/>
    <mergeCell ref="E18:F18"/>
    <mergeCell ref="G18:H18"/>
    <mergeCell ref="J18:K18"/>
    <mergeCell ref="L18:M18"/>
    <mergeCell ref="O18:P18"/>
    <mergeCell ref="B4:B9"/>
    <mergeCell ref="C4:C6"/>
    <mergeCell ref="E4:G6"/>
    <mergeCell ref="H4:H6"/>
    <mergeCell ref="I4:I10"/>
    <mergeCell ref="T4:T10"/>
    <mergeCell ref="U4:V10"/>
    <mergeCell ref="C7:C9"/>
    <mergeCell ref="E7:G9"/>
    <mergeCell ref="H7:H9"/>
    <mergeCell ref="J7:L9"/>
    <mergeCell ref="M7:M9"/>
    <mergeCell ref="O7:Q9"/>
    <mergeCell ref="R7:R9"/>
    <mergeCell ref="C10:D10"/>
    <mergeCell ref="J4:L6"/>
    <mergeCell ref="M4:M6"/>
    <mergeCell ref="N4:N10"/>
    <mergeCell ref="O4:Q6"/>
    <mergeCell ref="R4:R6"/>
    <mergeCell ref="S4:S10"/>
    <mergeCell ref="B1:D1"/>
    <mergeCell ref="B2:B3"/>
    <mergeCell ref="C2:D3"/>
    <mergeCell ref="E2:I2"/>
    <mergeCell ref="J2:N2"/>
    <mergeCell ref="O2:S2"/>
    <mergeCell ref="T2:T3"/>
    <mergeCell ref="U2:V3"/>
    <mergeCell ref="E3:G3"/>
    <mergeCell ref="J3:L3"/>
    <mergeCell ref="O3:Q3"/>
  </mergeCells>
  <dataValidations count="10">
    <dataValidation type="list" operator="equal" showInputMessage="1" showErrorMessage="1" sqref="E35:E37 Q35:Q37 O35:O37 L35:L37 J35:J37 G35:G37" xr:uid="{8E0B97D0-86C3-4D43-B97D-AD539B230901}">
      <formula1>$D$35:$D$37</formula1>
    </dataValidation>
    <dataValidation type="list" operator="equal" showInputMessage="1" showErrorMessage="1" sqref="J32:J34 O32:O34 L32:L34 Q32:Q34 E32:E34 G32:G34" xr:uid="{7E16EDCC-984E-48E4-8EB6-AD93C49698C8}">
      <formula1>$D$32:$D$34</formula1>
    </dataValidation>
    <dataValidation type="list" operator="equal" showInputMessage="1" showErrorMessage="1" sqref="G29:G31 Q29:Q31 O29:O31 L29:L31 E29:E31 J29:J31" xr:uid="{55AC731A-617B-4C10-9DCB-0D1964DA7FB2}">
      <formula1>$D$29:$D$31</formula1>
    </dataValidation>
    <dataValidation type="list" operator="equal" showInputMessage="1" showErrorMessage="1" sqref="J25:J27 Q25:Q27 O25:O27 G25:G27 E25:E27 L25:L27" xr:uid="{A1AFDCB6-51E7-4771-AB6D-9722384AF31B}">
      <formula1>$D$25:$D$27</formula1>
    </dataValidation>
    <dataValidation type="list" operator="equal" showInputMessage="1" showErrorMessage="1" sqref="J22:J24 Q22:Q24 O22:O24 L22:L24 E22:E24 G22:G24" xr:uid="{8AD89CDE-8D75-4B35-860C-14B3C267A8BF}">
      <formula1>$D$22:$D$24</formula1>
    </dataValidation>
    <dataValidation type="list" operator="equal" showInputMessage="1" showErrorMessage="1" sqref="E15:E17 Q15:Q17 J15:J17 G15:G17 O15:O17 L15:L17" xr:uid="{334A67B9-C8AE-4519-853D-D987B0364B45}">
      <formula1>$D$15:$D$17</formula1>
    </dataValidation>
    <dataValidation type="list" operator="equal" showInputMessage="1" showErrorMessage="1" sqref="G12:G14 Q12:Q14 O12:O14 L12:L14 E12:E14 J12:J14" xr:uid="{39B0B51C-C700-4E5B-879D-635C8904EB38}">
      <formula1>$D$12:$D$14</formula1>
    </dataValidation>
    <dataValidation type="list" allowBlank="1" showInputMessage="1" showErrorMessage="1" sqref="J7 E7 O7" xr:uid="{AEB10A18-BBB4-431B-94AF-84C9289EB6AC}">
      <formula1>$D$7:$D$9</formula1>
    </dataValidation>
    <dataValidation type="list" operator="equal" showInputMessage="1" showErrorMessage="1" sqref="E4 O4 J4" xr:uid="{00E45CB3-C72D-47B0-B13C-0E524F674A0F}">
      <formula1>$D$4:$D$6</formula1>
    </dataValidation>
    <dataValidation type="list" operator="equal" showInputMessage="1" showErrorMessage="1" sqref="E19:E21 G19:G21 L19:L21 J19:J21 Q19:Q21 O19:O21" xr:uid="{96769C6B-B722-4C6E-8139-FF2F345C9261}">
      <formula1>$D$19:$D$21</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4d08f87-73a0-4ae0-967e-850e1dd6bbc0" xsi:nil="true"/>
    <lcf76f155ced4ddcb4097134ff3c332f xmlns="c843cdad-c23a-44fc-8d44-d4324309321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B8D2F25025C0934C943AA28FD4532CBB" ma:contentTypeVersion="14" ma:contentTypeDescription="Loo uus dokument" ma:contentTypeScope="" ma:versionID="4399a924cf5daf8f408d84b8eced8cb3">
  <xsd:schema xmlns:xsd="http://www.w3.org/2001/XMLSchema" xmlns:xs="http://www.w3.org/2001/XMLSchema" xmlns:p="http://schemas.microsoft.com/office/2006/metadata/properties" xmlns:ns2="c843cdad-c23a-44fc-8d44-d43243093219" xmlns:ns3="44d08f87-73a0-4ae0-967e-850e1dd6bbc0" targetNamespace="http://schemas.microsoft.com/office/2006/metadata/properties" ma:root="true" ma:fieldsID="b5bf5be538d1a78338062ffbe2d3a850" ns2:_="" ns3:_="">
    <xsd:import namespace="c843cdad-c23a-44fc-8d44-d43243093219"/>
    <xsd:import namespace="44d08f87-73a0-4ae0-967e-850e1dd6bbc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43cdad-c23a-44fc-8d44-d432430932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Pildisildid" ma:readOnly="false" ma:fieldId="{5cf76f15-5ced-4ddc-b409-7134ff3c332f}" ma:taxonomyMulti="true" ma:sspId="213126fa-ca73-45bb-ba09-cd4b0a1c232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4d08f87-73a0-4ae0-967e-850e1dd6bbc0" elementFormDefault="qualified">
    <xsd:import namespace="http://schemas.microsoft.com/office/2006/documentManagement/types"/>
    <xsd:import namespace="http://schemas.microsoft.com/office/infopath/2007/PartnerControls"/>
    <xsd:element name="SharedWithUsers" ma:index="10"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Ühiskasutusse andmise üksikasjad" ma:internalName="SharedWithDetails" ma:readOnly="true">
      <xsd:simpleType>
        <xsd:restriction base="dms:Note">
          <xsd:maxLength value="255"/>
        </xsd:restriction>
      </xsd:simpleType>
    </xsd:element>
    <xsd:element name="TaxCatchAll" ma:index="14" nillable="true" ma:displayName="Taxonomy Catch All Column" ma:hidden="true" ma:list="{822bdfbd-50c2-4840-8422-7718788f27a6}" ma:internalName="TaxCatchAll" ma:showField="CatchAllData" ma:web="44d08f87-73a0-4ae0-967e-850e1dd6bb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9FD8C6-5407-4EB9-9183-B8951ECA21D0}">
  <ds:schemaRefs>
    <ds:schemaRef ds:uri="http://schemas.microsoft.com/sharepoint/v3/contenttype/forms"/>
  </ds:schemaRefs>
</ds:datastoreItem>
</file>

<file path=customXml/itemProps2.xml><?xml version="1.0" encoding="utf-8"?>
<ds:datastoreItem xmlns:ds="http://schemas.openxmlformats.org/officeDocument/2006/customXml" ds:itemID="{D21BFDBD-25F3-4ACB-85BD-17CFB991F52F}">
  <ds:schemaRefs>
    <ds:schemaRef ds:uri="http://schemas.microsoft.com/office/2006/metadata/properties"/>
    <ds:schemaRef ds:uri="http://schemas.microsoft.com/office/infopath/2007/PartnerControls"/>
    <ds:schemaRef ds:uri="44d08f87-73a0-4ae0-967e-850e1dd6bbc0"/>
    <ds:schemaRef ds:uri="c843cdad-c23a-44fc-8d44-d43243093219"/>
  </ds:schemaRefs>
</ds:datastoreItem>
</file>

<file path=customXml/itemProps3.xml><?xml version="1.0" encoding="utf-8"?>
<ds:datastoreItem xmlns:ds="http://schemas.openxmlformats.org/officeDocument/2006/customXml" ds:itemID="{4D28F723-5835-4377-A8A4-E756C58E7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43cdad-c23a-44fc-8d44-d43243093219"/>
    <ds:schemaRef ds:uri="44d08f87-73a0-4ae0-967e-850e1dd6bb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5</vt:i4>
      </vt:variant>
    </vt:vector>
  </HeadingPairs>
  <TitlesOfParts>
    <vt:vector size="5" baseType="lpstr">
      <vt:lpstr>Tegevukava vorm</vt:lpstr>
      <vt:lpstr>Taotlus_küsimustiku kokkuvõte</vt:lpstr>
      <vt:lpstr>Küsimustik</vt:lpstr>
      <vt:lpstr>Küsimustiku juhend</vt:lpstr>
      <vt:lpstr>Hindamisvorm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Katrin Kärner-Rebane</dc:creator>
  <cp:keywords/>
  <dc:description/>
  <cp:lastModifiedBy>@@B7v-XWK0uppbjGI5DKf8fBCi0DqD</cp:lastModifiedBy>
  <cp:revision/>
  <dcterms:created xsi:type="dcterms:W3CDTF">2015-06-05T18:17:20Z</dcterms:created>
  <dcterms:modified xsi:type="dcterms:W3CDTF">2025-04-14T06:32:44Z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0x010100B8D2F25025C0934C943AA28FD4532CBB</vt:lpwstr>
  </property>
  <property fmtid="{D5CDD505-2E9C-101B-9397-08002B2CF9AE}" pid="3" name="MediaServiceImageTags">
    <vt:lpwstr/>
  </property>
  <property fmtid="{D5CDD505-2E9C-101B-9397-08002B2CF9AE}" pid="4" name="_AdHocReviewCycleID">
    <vt:i4>-1422850050</vt:i4>
  </property>
  <property fmtid="{D5CDD505-2E9C-101B-9397-08002B2CF9AE}" pid="5" name="_NewReviewCycle">
    <vt:lpwstr/>
  </property>
  <property fmtid="{D5CDD505-2E9C-101B-9397-08002B2CF9AE}" pid="6" name="_EmailSubject">
    <vt:lpwstr>Taotlus</vt:lpwstr>
  </property>
  <property fmtid="{D5CDD505-2E9C-101B-9397-08002B2CF9AE}" pid="7" name="_AuthorEmail">
    <vt:lpwstr>marie.johanson@sotsiaalkindlustusamet.ee</vt:lpwstr>
  </property>
  <property fmtid="{D5CDD505-2E9C-101B-9397-08002B2CF9AE}" pid="8" name="_AuthorEmailDisplayName">
    <vt:lpwstr>Marie Johanson</vt:lpwstr>
  </property>
</Properties>
</file>